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見積書（依頼書兼）" sheetId="7" r:id="rId1"/>
    <sheet name="見積依頼サンプル" sheetId="1" r:id="rId2"/>
    <sheet name="発注の流れ" sheetId="8" r:id="rId3"/>
    <sheet name="注意事項"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1778" name="ID_69DD40DB2D114D3EBBCADDD507ABEC8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099050" y="4162425"/>
          <a:ext cx="768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779" name="ID_ED770C74884545C0B0642A25B7AEC406"/>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965700" y="4829175"/>
          <a:ext cx="790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780" name="ID_A1ECDAF651934A7A8F7A0B1E1C7068E7" descr="e3438eff273dcaefbb7b4cbf44d52100"/>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5060950" y="548640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781" name="ID_7C187A7164A5485A88D48BC98126F21D"/>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956175" y="6096000"/>
          <a:ext cx="66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782" name="ID_B290829DCB1E4B708C368C16DF97C7FA"/>
        <xdr:cNvPicPr>
          <a:picLocks noChangeAspect="1" noChangeArrowheads="1"/>
        </xdr:cNvPicPr>
      </xdr:nvPicPr>
      <xdr:blipFill>
        <a:blip r:embed="rId5" cstate="print">
          <a:extLst>
            <a:ext uri="{28A0092B-C50C-407E-A947-70E740481C1C}">
              <a14:useLocalDpi xmlns:a14="http://schemas.microsoft.com/office/drawing/2010/main" val="0"/>
            </a:ext>
          </a:extLst>
        </a:blip>
        <a:srcRect/>
        <a:stretch>
          <a:fillRect/>
        </a:stretch>
      </xdr:blipFill>
      <xdr:spPr>
        <a:xfrm>
          <a:off x="5032375" y="6734175"/>
          <a:ext cx="8159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1783" name="ID_34B30B77AAA0435091D9E53548D2669B" descr="T2z1ZZXcJaXXXXXXXX_!!70474770"/>
        <xdr:cNvPicPr>
          <a:picLocks noChangeAspect="1" noChangeArrowheads="1"/>
        </xdr:cNvPicPr>
      </xdr:nvPicPr>
      <xdr:blipFill>
        <a:blip r:embed="rId6" cstate="print">
          <a:extLst>
            <a:ext uri="{28A0092B-C50C-407E-A947-70E740481C1C}">
              <a14:useLocalDpi xmlns:a14="http://schemas.microsoft.com/office/drawing/2010/main" val="0"/>
            </a:ext>
          </a:extLst>
        </a:blip>
        <a:srcRect/>
        <a:stretch>
          <a:fillRect/>
        </a:stretch>
      </xdr:blipFill>
      <xdr:spPr>
        <a:xfrm>
          <a:off x="4937125" y="7496175"/>
          <a:ext cx="911225" cy="745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s>
</file>

<file path=xl/comments1.xml><?xml version="1.0" encoding="utf-8"?>
<comments xmlns="http://schemas.openxmlformats.org/spreadsheetml/2006/main">
  <authors>
    <author/>
  </authors>
  <commentList>
    <comment ref="I20" authorId="0">
      <text>
        <r>
          <rPr>
            <sz val="9"/>
            <rFont val="宋体"/>
            <charset val="134"/>
          </rPr>
          <t xml:space="preserve">微软用户:
</t>
        </r>
      </text>
    </comment>
  </commentList>
</comments>
</file>

<file path=xl/comments2.xml><?xml version="1.0" encoding="utf-8"?>
<comments xmlns="http://schemas.openxmlformats.org/spreadsheetml/2006/main">
  <authors>
    <author/>
  </authors>
  <commentList>
    <comment ref="I22" authorId="0">
      <text>
        <r>
          <rPr>
            <sz val="9"/>
            <rFont val="宋体"/>
            <charset val="134"/>
          </rPr>
          <t xml:space="preserve">微软用户:
</t>
        </r>
      </text>
    </comment>
  </commentList>
</comments>
</file>

<file path=xl/sharedStrings.xml><?xml version="1.0" encoding="utf-8"?>
<sst xmlns="http://schemas.openxmlformats.org/spreadsheetml/2006/main" count="159" uniqueCount="112">
  <si>
    <t>見積書兼依頼書</t>
  </si>
  <si>
    <t>会員番号</t>
  </si>
  <si>
    <t>依頼日</t>
  </si>
  <si>
    <t>会員様氏名</t>
  </si>
  <si>
    <t>初回作成者：</t>
  </si>
  <si>
    <t>英語表記</t>
  </si>
  <si>
    <t>二次確認者：</t>
  </si>
  <si>
    <t>送付先</t>
  </si>
  <si>
    <r>
      <rPr>
        <sz val="11"/>
        <color indexed="8"/>
        <rFont val="ＭＳ Ｐゴシック"/>
        <charset val="128"/>
      </rPr>
      <t>連絡先</t>
    </r>
    <r>
      <rPr>
        <sz val="10"/>
        <color rgb="FF000000"/>
        <rFont val="ＭＳ Ｐゴシック"/>
        <charset val="128"/>
      </rPr>
      <t>（電話番号）</t>
    </r>
  </si>
  <si>
    <t>編号</t>
  </si>
  <si>
    <r>
      <rPr>
        <sz val="11"/>
        <color indexed="8"/>
        <rFont val="ＭＳ Ｐゴシック"/>
        <charset val="128"/>
      </rPr>
      <t xml:space="preserve">品番
</t>
    </r>
    <r>
      <rPr>
        <sz val="11"/>
        <color indexed="57"/>
        <rFont val="ＭＳ Ｐゴシック"/>
        <charset val="128"/>
      </rPr>
      <t>品名</t>
    </r>
  </si>
  <si>
    <r>
      <rPr>
        <sz val="11"/>
        <color indexed="8"/>
        <rFont val="ＭＳ Ｐゴシック"/>
        <charset val="128"/>
      </rPr>
      <t xml:space="preserve">商品サイト
</t>
    </r>
    <r>
      <rPr>
        <sz val="11"/>
        <color indexed="17"/>
        <rFont val="ＭＳ Ｐゴシック"/>
        <charset val="128"/>
      </rPr>
      <t>商品</t>
    </r>
    <r>
      <rPr>
        <sz val="11"/>
        <color indexed="17"/>
        <rFont val="FangSong"/>
        <charset val="134"/>
      </rPr>
      <t>链</t>
    </r>
    <r>
      <rPr>
        <sz val="11"/>
        <color indexed="17"/>
        <rFont val="ＭＳ Ｐゴシック"/>
        <charset val="128"/>
      </rPr>
      <t>接</t>
    </r>
  </si>
  <si>
    <r>
      <rPr>
        <sz val="11"/>
        <color indexed="8"/>
        <rFont val="ＭＳ Ｐゴシック"/>
        <charset val="128"/>
      </rPr>
      <t xml:space="preserve">製品写真
</t>
    </r>
    <r>
      <rPr>
        <sz val="11"/>
        <color indexed="17"/>
        <rFont val="ＭＳ Ｐゴシック"/>
        <charset val="128"/>
      </rPr>
      <t>商品照片</t>
    </r>
  </si>
  <si>
    <r>
      <rPr>
        <sz val="11"/>
        <color indexed="8"/>
        <rFont val="ＭＳ Ｐゴシック"/>
        <charset val="128"/>
      </rPr>
      <t xml:space="preserve">カラ―
</t>
    </r>
    <r>
      <rPr>
        <sz val="11"/>
        <color rgb="FF008000"/>
        <rFont val="Microsoft YaHei"/>
        <charset val="134"/>
      </rPr>
      <t>颜</t>
    </r>
    <r>
      <rPr>
        <sz val="11"/>
        <color indexed="17"/>
        <rFont val="ＭＳ Ｐゴシック"/>
        <charset val="128"/>
      </rPr>
      <t>色</t>
    </r>
  </si>
  <si>
    <r>
      <rPr>
        <sz val="11"/>
        <color indexed="8"/>
        <rFont val="ＭＳ Ｐゴシック"/>
        <charset val="128"/>
      </rPr>
      <t xml:space="preserve">サイズ
</t>
    </r>
    <r>
      <rPr>
        <sz val="11"/>
        <color indexed="17"/>
        <rFont val="ＭＳ Ｐゴシック"/>
        <charset val="128"/>
      </rPr>
      <t>尺寸</t>
    </r>
  </si>
  <si>
    <r>
      <rPr>
        <sz val="11"/>
        <color indexed="8"/>
        <rFont val="ＭＳ Ｐゴシック"/>
        <charset val="128"/>
      </rPr>
      <t xml:space="preserve">セット
</t>
    </r>
    <r>
      <rPr>
        <sz val="11"/>
        <color indexed="17"/>
        <rFont val="ＭＳ Ｐゴシック"/>
        <charset val="128"/>
      </rPr>
      <t>套</t>
    </r>
  </si>
  <si>
    <t>数量</t>
  </si>
  <si>
    <r>
      <rPr>
        <sz val="11"/>
        <color indexed="8"/>
        <rFont val="ＭＳ Ｐゴシック"/>
        <charset val="128"/>
      </rPr>
      <t xml:space="preserve">単価（元）
</t>
    </r>
    <r>
      <rPr>
        <sz val="11"/>
        <color rgb="FF008000"/>
        <rFont val="Microsoft YaHei"/>
        <charset val="134"/>
      </rPr>
      <t>单</t>
    </r>
    <r>
      <rPr>
        <sz val="11"/>
        <color indexed="17"/>
        <rFont val="ＭＳ Ｐゴシック"/>
        <charset val="128"/>
      </rPr>
      <t>价</t>
    </r>
  </si>
  <si>
    <r>
      <rPr>
        <sz val="11"/>
        <color rgb="FF000000"/>
        <rFont val="ＭＳ Ｐゴシック"/>
        <charset val="128"/>
      </rPr>
      <t xml:space="preserve">国内送料（元）
</t>
    </r>
    <r>
      <rPr>
        <sz val="11"/>
        <color rgb="FF008000"/>
        <rFont val="ＭＳ Ｐゴシック"/>
        <charset val="128"/>
      </rPr>
      <t>快</t>
    </r>
    <r>
      <rPr>
        <sz val="11"/>
        <color rgb="FF008000"/>
        <rFont val="Microsoft YaHei"/>
        <charset val="134"/>
      </rPr>
      <t>递</t>
    </r>
    <r>
      <rPr>
        <sz val="11"/>
        <color rgb="FF008000"/>
        <rFont val="ＭＳ Ｐゴシック"/>
        <charset val="128"/>
      </rPr>
      <t>&amp;物流</t>
    </r>
  </si>
  <si>
    <t>合計（元）</t>
  </si>
  <si>
    <t xml:space="preserve">予測重量：　　　　kg   </t>
  </si>
  <si>
    <t>通貨レート　1元＝</t>
  </si>
  <si>
    <t>円</t>
  </si>
  <si>
    <t>製品金額（合計）</t>
  </si>
  <si>
    <t xml:space="preserve">予測体積重量：　　kg   </t>
  </si>
  <si>
    <t>※為替レートの急激な変動に対応するために即時レートに元/1円加算しています</t>
  </si>
  <si>
    <t>国際送料</t>
  </si>
  <si>
    <t>担当者：陳　卓</t>
  </si>
  <si>
    <t>2025年11月の航空機燃料割増料金</t>
  </si>
  <si>
    <t>燃油サーチャージ</t>
  </si>
  <si>
    <r>
      <rPr>
        <sz val="11"/>
        <color rgb="FF000000"/>
        <rFont val="宋体"/>
        <charset val="128"/>
        <scheme val="major"/>
      </rPr>
      <t>会社名:青</t>
    </r>
    <r>
      <rPr>
        <sz val="11"/>
        <color rgb="FF000000"/>
        <rFont val="宋体"/>
        <charset val="134"/>
        <scheme val="major"/>
      </rPr>
      <t>岛</t>
    </r>
    <r>
      <rPr>
        <sz val="11"/>
        <color rgb="FF000000"/>
        <rFont val="宋体"/>
        <charset val="128"/>
        <scheme val="major"/>
      </rPr>
      <t>静</t>
    </r>
    <r>
      <rPr>
        <sz val="11"/>
        <color rgb="FF000000"/>
        <rFont val="宋体"/>
        <charset val="134"/>
        <scheme val="major"/>
      </rPr>
      <t>维</t>
    </r>
    <r>
      <rPr>
        <sz val="11"/>
        <color rgb="FF000000"/>
        <rFont val="宋体"/>
        <charset val="128"/>
        <scheme val="major"/>
      </rPr>
      <t>世</t>
    </r>
    <r>
      <rPr>
        <sz val="11"/>
        <color rgb="FF000000"/>
        <rFont val="宋体"/>
        <charset val="134"/>
        <scheme val="major"/>
      </rPr>
      <t>纪</t>
    </r>
    <r>
      <rPr>
        <sz val="11"/>
        <color rgb="FF000000"/>
        <rFont val="宋体"/>
        <charset val="128"/>
        <scheme val="major"/>
      </rPr>
      <t>智能科技有限公司 住所:山東省青島市市北区湖清路6号</t>
    </r>
  </si>
  <si>
    <t>Email:aoyamadk@aoyamadk.com</t>
  </si>
  <si>
    <t>①製品費用</t>
  </si>
  <si>
    <t>代行手数料について</t>
  </si>
  <si>
    <t>検針料金</t>
  </si>
  <si>
    <t>製品金額合計の5％）※代行手数料金額が3000円以下の場合は3000円ご請求させて頂きます</t>
  </si>
  <si>
    <t>外観検品</t>
  </si>
  <si>
    <t>お支払い（振込先口座）</t>
  </si>
  <si>
    <t>通電チェック</t>
  </si>
  <si>
    <t xml:space="preserve">■ゆうちょ銀行→ゆうちょ銀行の場合
記号：15540
番号：30544671
名義人：ヤマグチコーポレーション（カ
</t>
  </si>
  <si>
    <t>■他金融機関→ゆうちょ銀行の場合
店名：五五八 （読み ゴゴハチ）
店番：558
預金種目：普通預金
口座番号：3054467
名義人：ヤマグチコーポレーション（カ</t>
  </si>
  <si>
    <t>②検査費用</t>
  </si>
  <si>
    <r>
      <rPr>
        <sz val="11"/>
        <color indexed="8"/>
        <rFont val="ＭＳ Ｐゴシック"/>
        <charset val="128"/>
      </rPr>
      <t>代行手数料</t>
    </r>
    <r>
      <rPr>
        <sz val="8"/>
        <color rgb="FF000000"/>
        <rFont val="ＭＳ Ｐゴシック"/>
        <charset val="128"/>
      </rPr>
      <t>（製品総計5％or3000円）</t>
    </r>
  </si>
  <si>
    <t>（円）</t>
  </si>
  <si>
    <t>③代行手数料</t>
  </si>
  <si>
    <t>　お支払金額（①+②+③）</t>
  </si>
  <si>
    <t>不明場合無記入OK</t>
  </si>
  <si>
    <r>
      <rPr>
        <sz val="12"/>
        <color rgb="FF000000"/>
        <rFont val="ＭＳ Ｐゴシック"/>
        <charset val="128"/>
      </rPr>
      <t xml:space="preserve">
</t>
    </r>
    <r>
      <rPr>
        <sz val="12"/>
        <color rgb="FFFF0000"/>
        <rFont val="ＭＳ Ｐゴシック"/>
        <charset val="128"/>
      </rPr>
      <t>田中　太郎</t>
    </r>
  </si>
  <si>
    <t>TANAKA  TAROU</t>
  </si>
  <si>
    <t>100-1001 東京都千代田区１－１－１</t>
  </si>
  <si>
    <t xml:space="preserve">tokyotiyodaku1-l-lahaitu101
</t>
  </si>
  <si>
    <t xml:space="preserve">090-0000-1111
 (普段お使いの番号）
</t>
  </si>
  <si>
    <t>ワインラックワインラッククリエイティブ</t>
  </si>
  <si>
    <t>http://item.taobao.com/ite</t>
  </si>
  <si>
    <t>卓球グリッドグリッドグリッド屋内と屋外のテニスセット</t>
  </si>
  <si>
    <t>http://item.taobao.com/item.htm?i</t>
  </si>
  <si>
    <t>ネイルキットネイル印刷テンプ</t>
  </si>
  <si>
    <t>スノーベアかわいい赤ちゃん</t>
  </si>
  <si>
    <t>http://item.taobao.com/item</t>
  </si>
  <si>
    <r>
      <rPr>
        <sz val="12"/>
        <rFont val="ＭＳ Ｐゴシック"/>
        <charset val="128"/>
      </rPr>
      <t>秋冬</t>
    </r>
    <r>
      <rPr>
        <sz val="12"/>
        <rFont val="SimSun"/>
        <charset val="134"/>
      </rPr>
      <t>连</t>
    </r>
    <r>
      <rPr>
        <sz val="12"/>
        <rFont val="ＭＳ Ｐゴシック"/>
        <charset val="128"/>
      </rPr>
      <t>衣裙包</t>
    </r>
    <r>
      <rPr>
        <sz val="12"/>
        <rFont val="SimSun"/>
        <charset val="134"/>
      </rPr>
      <t>邮</t>
    </r>
    <r>
      <rPr>
        <sz val="12"/>
        <rFont val="ＭＳ Ｐゴシック"/>
        <charset val="128"/>
      </rPr>
      <t>打底裙毛呢背心裙子欧美</t>
    </r>
    <r>
      <rPr>
        <sz val="12"/>
        <rFont val="SimSun"/>
        <charset val="134"/>
      </rPr>
      <t>宽</t>
    </r>
    <r>
      <rPr>
        <sz val="12"/>
        <rFont val="ＭＳ Ｐゴシック"/>
        <charset val="128"/>
      </rPr>
      <t>松新款大</t>
    </r>
    <r>
      <rPr>
        <sz val="12"/>
        <rFont val="SimSun"/>
        <charset val="134"/>
      </rPr>
      <t>码</t>
    </r>
    <r>
      <rPr>
        <sz val="12"/>
        <rFont val="ＭＳ Ｐゴシック"/>
        <charset val="128"/>
      </rPr>
      <t>冬季女装</t>
    </r>
    <r>
      <rPr>
        <sz val="12"/>
        <rFont val="SimSun"/>
        <charset val="134"/>
      </rPr>
      <t>长</t>
    </r>
    <r>
      <rPr>
        <sz val="12"/>
        <rFont val="ＭＳ Ｐゴシック"/>
        <charset val="128"/>
      </rPr>
      <t>裙</t>
    </r>
  </si>
  <si>
    <t>http://detail.tmall.com/item.htm?spm=</t>
  </si>
  <si>
    <t>黒</t>
  </si>
  <si>
    <t>M</t>
  </si>
  <si>
    <t>秋冬装 男毛衣外套 韩版开衫针织衫男装潮男 加厚毛衣男毛衫男装</t>
  </si>
  <si>
    <t>http://detail.tmall.com/item.htm?spm=a230r.1.14.179.3K</t>
  </si>
  <si>
    <t>グレー灰色</t>
  </si>
  <si>
    <t>2025年6月の航空機燃料割増料金</t>
  </si>
  <si>
    <t>:Email:aoyamadaiko@gmail.com</t>
  </si>
  <si>
    <t>発注の流れ</t>
  </si>
  <si>
    <t>①中国のショップサイトで購入したい商品が決まりましたら見積もり依頼をします。</t>
  </si>
  <si>
    <t>（当用紙）</t>
  </si>
  <si>
    <t>②添付見積書（依頼書兼）用紙に購入したいサイトのＵＲＬをコピー＆ペーストで貼り付けて送って下さい</t>
  </si>
  <si>
    <t>（商品の写真、品名、サイズ、カラー、数量等必要項目を書き込んでください）</t>
  </si>
  <si>
    <t>③見積もり依頼書が届きましたら中国人スタッフが現地セラー（ショップ）と見積もり交渉を行い、金額が決まりましたら送り返します。</t>
  </si>
  <si>
    <t>④見積書の内容を確認し、問題が無ければ楽天銀行振込かペイパルで支払います。</t>
  </si>
  <si>
    <t>⑤入金確認が取れましたら発注をします。</t>
  </si>
  <si>
    <t>⑥発注後は一旦当社事務所に納品されます。その後納品物の確認をして、日本に発送します。</t>
  </si>
  <si>
    <t>（納品所要時間はセラーにより異なります）</t>
  </si>
  <si>
    <t>⑦日本への発送手続きが完了しましたら発送明細と運送便名、追跡番号をメールでお送りします。</t>
  </si>
  <si>
    <t>（通関に問題なければ3～4営業日で日本に届きます）</t>
  </si>
  <si>
    <t>輸入代行が行なう簡易検査の範囲について</t>
  </si>
  <si>
    <t>※納品物の簡易検査チェック項目は、数量、カラー、サイズです。</t>
  </si>
  <si>
    <t>　包装袋の外から確認しますので微妙な形状の違いや裁縫のほつれなどはチェックできません。</t>
  </si>
  <si>
    <t>　機器製品の機能等につきましてもチェックは行いませんのでご了承願います</t>
  </si>
  <si>
    <t>オプション業務と単価　</t>
  </si>
  <si>
    <t>簡易検品で対応できない検査については下記料金で承ります</t>
  </si>
  <si>
    <t>検査</t>
  </si>
  <si>
    <t>①通電検査　＠50円</t>
  </si>
  <si>
    <r>
      <rPr>
        <b/>
        <sz val="14"/>
        <color indexed="8"/>
        <rFont val="ＭＳ Ｐゴシック"/>
        <charset val="128"/>
      </rPr>
      <t>②衣類などの検針</t>
    </r>
    <r>
      <rPr>
        <sz val="9"/>
        <color indexed="8"/>
        <rFont val="ＭＳ Ｐゴシック"/>
        <charset val="128"/>
      </rPr>
      <t>（針が混入していないか検針器チェック</t>
    </r>
    <r>
      <rPr>
        <b/>
        <sz val="14"/>
        <color indexed="8"/>
        <rFont val="ＭＳ Ｐゴシック"/>
        <charset val="128"/>
      </rPr>
      <t>）＠30</t>
    </r>
  </si>
  <si>
    <r>
      <rPr>
        <sz val="18"/>
        <color indexed="8"/>
        <rFont val="ＭＳ Ｐゴシック"/>
        <charset val="128"/>
      </rPr>
      <t>輸入代行における注意事項　</t>
    </r>
    <r>
      <rPr>
        <sz val="14"/>
        <color indexed="8"/>
        <rFont val="ＭＳ Ｐゴシック"/>
        <charset val="128"/>
      </rPr>
      <t>※ご利用開始にあたり必ずお読みください</t>
    </r>
  </si>
  <si>
    <t>①コピー物、特許権侵害商品、航空危険品など仕入れる場合、税関で押収されたら当方は責任を負いません。</t>
  </si>
  <si>
    <t>②下記禁止物以外でも税関の判断で没収された場合は当方は責任を負いません。</t>
  </si>
  <si>
    <t>③税関で課税されたら、税金はお客様がご負担とさせて頂きます。（税金の支払いは日本での配達時）</t>
  </si>
  <si>
    <t>④国際送料に於いて通関手続き等で配送が遅延になる場合がありますのでご了承お願い致します。遅延による損害等に関しては責任を負いません。</t>
  </si>
  <si>
    <t>※国際輸送途中（通関含む）で運送業者等で荷物チェックした場合再梱包されますが、包装が乱雑になる場合があります。</t>
  </si>
  <si>
    <t>　　また悪質なものとして商品が抜き取られる場合がございます。荷物が届きましたらまず内容確認を行ってください。
　　納品連絡の数に足らない場合はご一報下さい。包装箱もそのまま保管下さい。
　　運送途中で荷物が抜き取られた場合は運送会社に交渉します（税関での正規の没収は対応できません。また１００％返金保障も出来ません）</t>
  </si>
  <si>
    <t>輸入禁止されている物</t>
  </si>
  <si>
    <t>①麻薬、向精神薬、大麻、あへん、けしがら、覚せい剤及びあへん吸煙具</t>
  </si>
  <si>
    <t>②けん銃、小銃、機関銃、砲、これらの銃砲弾及びけん銃部品</t>
  </si>
  <si>
    <t>③爆発物</t>
  </si>
  <si>
    <t>④火薬類</t>
  </si>
  <si>
    <t>⑤化学兵器の禁止及び特定物質の規制等に関する法律第２条第３項に規定する特定物質</t>
  </si>
  <si>
    <r>
      <rPr>
        <sz val="14"/>
        <color indexed="8"/>
        <rFont val="ＭＳ Ｐゴシック"/>
        <charset val="128"/>
      </rPr>
      <t>⑥感染症の予防及び感染症の患者に対する医療に関する法律第６条第２０項に規定する一種病原体等及び
　</t>
    </r>
    <r>
      <rPr>
        <sz val="14"/>
        <color indexed="8"/>
        <rFont val="TakaoPGothic"/>
        <charset val="134"/>
      </rPr>
      <t xml:space="preserve"> </t>
    </r>
    <r>
      <rPr>
        <sz val="14"/>
        <color indexed="8"/>
        <rFont val="ＭＳ Ｐゴシック"/>
        <charset val="128"/>
      </rPr>
      <t>同条第２１項に規定する二種病原体等</t>
    </r>
  </si>
  <si>
    <t>⑦貨幣、紙幣、銀行券、印紙、郵便切手又は有価証券の偽造品、変造品、模造品及び偽造カード（生カードを含む）</t>
  </si>
  <si>
    <t>⑧公安又は風俗を害すべき書籍、図画、彫刻物その他の物品</t>
  </si>
  <si>
    <t>⑨児童ポルノ</t>
  </si>
  <si>
    <t>⑩特許権、実用新案特許、意匠権、著作権、著作隣接権、回路配置利用権又は育成者権又は育成者権を侵害する物品</t>
  </si>
  <si>
    <t>ショップからの購入リスクについて</t>
  </si>
  <si>
    <t>購入にあたりお客様のご指定の商品を代行買い付けをいたしますが日本と違い下記のような事例があることもリスクとしてご了承願います。</t>
  </si>
  <si>
    <t>①代金を支払った後に商品が品切れ等で手に入れることができない。（ショップに連絡をして返金交渉をいたしますが補償をするものではありません）</t>
  </si>
  <si>
    <t>②販売サイトの写真と違う物が送られてきた。外観上の違いが分かるものは当社で返品、交換要請をいたします。但し、似通った物についてはチェック不能な場合がございます。</t>
  </si>
  <si>
    <t>③代金決済後にショップと連絡が取れなくなった場合当社では返金補償はいたしません。このような事故も全くゼロではありません。初めて購入されるショップの場合は少なめに購入お願いします。</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</si>
</sst>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quot;元&quot;"/>
    <numFmt numFmtId="178" formatCode="\¥#,##0;\¥\-#,##0"/>
    <numFmt numFmtId="179" formatCode="#,##0.00_);[Red]\(#,##0.00\)"/>
  </numFmts>
  <fonts count="68">
    <font>
      <sz val="11"/>
      <color indexed="8"/>
      <name val="TakaoPGothic"/>
      <charset val="134"/>
    </font>
    <font>
      <sz val="14"/>
      <color indexed="8"/>
      <name val="TakaoPGothic"/>
      <charset val="134"/>
    </font>
    <font>
      <sz val="18"/>
      <color indexed="8"/>
      <name val="ＭＳ Ｐゴシック"/>
      <charset val="128"/>
    </font>
    <font>
      <sz val="18"/>
      <color indexed="8"/>
      <name val="TakaoPGothic"/>
      <charset val="134"/>
    </font>
    <font>
      <sz val="14"/>
      <color indexed="8"/>
      <name val="ＭＳ Ｐゴシック"/>
      <charset val="128"/>
    </font>
    <font>
      <b/>
      <sz val="14"/>
      <color indexed="8"/>
      <name val="ＭＳ Ｐゴシック"/>
      <charset val="128"/>
    </font>
    <font>
      <b/>
      <sz val="14"/>
      <color indexed="8"/>
      <name val="TakaoPGothic"/>
      <charset val="134"/>
    </font>
    <font>
      <sz val="16"/>
      <color indexed="8"/>
      <name val="ＭＳ Ｐゴシック"/>
      <charset val="128"/>
    </font>
    <font>
      <u/>
      <sz val="20"/>
      <color indexed="8"/>
      <name val="ＭＳ Ｐゴシック"/>
      <charset val="128"/>
    </font>
    <font>
      <u/>
      <sz val="20"/>
      <color indexed="8"/>
      <name val="TakaoPGothic"/>
      <charset val="134"/>
    </font>
    <font>
      <sz val="11"/>
      <color indexed="8"/>
      <name val="ＭＳ Ｐゴシック"/>
      <charset val="128"/>
    </font>
    <font>
      <b/>
      <sz val="11"/>
      <color indexed="8"/>
      <name val="TakaoPGothic"/>
      <charset val="134"/>
    </font>
    <font>
      <sz val="11"/>
      <color indexed="8"/>
      <name val="ＭＳ ゴシック"/>
      <charset val="128"/>
    </font>
    <font>
      <b/>
      <sz val="22"/>
      <name val="ＭＳ Ｐゴシック"/>
      <charset val="128"/>
    </font>
    <font>
      <b/>
      <sz val="22"/>
      <color indexed="8"/>
      <name val="ＭＳ Ｐゴシック"/>
      <charset val="128"/>
    </font>
    <font>
      <sz val="14"/>
      <color rgb="FFFF0000"/>
      <name val="ＭＳ Ｐゴシック"/>
      <charset val="128"/>
    </font>
    <font>
      <sz val="12"/>
      <color rgb="FF000000"/>
      <name val="ＭＳ Ｐゴシック"/>
      <charset val="128"/>
    </font>
    <font>
      <sz val="11"/>
      <color rgb="FF000000"/>
      <name val="ＭＳ Ｐゴシック"/>
      <charset val="128"/>
    </font>
    <font>
      <sz val="12"/>
      <color rgb="FFFF0000"/>
      <name val="ＭＳ Ｐゴシック"/>
      <charset val="128"/>
    </font>
    <font>
      <sz val="16"/>
      <color rgb="FFFF0000"/>
      <name val="ＭＳ Ｐゴシック"/>
      <charset val="128"/>
    </font>
    <font>
      <sz val="11"/>
      <color indexed="8"/>
      <name val="宋体"/>
      <charset val="134"/>
    </font>
    <font>
      <sz val="11"/>
      <color indexed="8"/>
      <name val="MingLiU"/>
      <charset val="136"/>
    </font>
    <font>
      <u/>
      <sz val="11"/>
      <color indexed="12"/>
      <name val="宋体"/>
      <charset val="134"/>
    </font>
    <font>
      <u/>
      <sz val="11"/>
      <color rgb="FF800080"/>
      <name val="宋体"/>
      <charset val="134"/>
    </font>
    <font>
      <sz val="12"/>
      <name val="ＭＳ Ｐゴシック"/>
      <charset val="128"/>
    </font>
    <font>
      <sz val="13.5"/>
      <color indexed="0"/>
      <name val="Tahoma"/>
      <charset val="134"/>
    </font>
    <font>
      <u/>
      <sz val="11"/>
      <color indexed="20"/>
      <name val="宋体"/>
      <charset val="134"/>
    </font>
    <font>
      <b/>
      <sz val="11"/>
      <color indexed="8"/>
      <name val="ＭＳ Ｐゴシック"/>
      <charset val="128"/>
    </font>
    <font>
      <sz val="12"/>
      <color indexed="8"/>
      <name val="ＭＳ Ｐゴシック"/>
      <charset val="128"/>
    </font>
    <font>
      <sz val="9"/>
      <color rgb="FF000000"/>
      <name val="ＭＳ Ｐゴシック"/>
      <charset val="128"/>
    </font>
    <font>
      <sz val="11"/>
      <color rgb="FF000000"/>
      <name val="宋体"/>
      <charset val="128"/>
      <scheme val="major"/>
    </font>
    <font>
      <sz val="11"/>
      <color indexed="8"/>
      <name val="宋体"/>
      <charset val="128"/>
      <scheme val="major"/>
    </font>
    <font>
      <sz val="11"/>
      <color rgb="FF800080"/>
      <name val="ＭＳ Ｐゴシック"/>
      <charset val="128"/>
    </font>
    <font>
      <sz val="11"/>
      <color indexed="12"/>
      <name val="ＭＳ Ｐゴシック"/>
      <charset val="128"/>
    </font>
    <font>
      <b/>
      <sz val="12"/>
      <color indexed="8"/>
      <name val="ＭＳ Ｐゴシック"/>
      <charset val="128"/>
    </font>
    <font>
      <b/>
      <sz val="16"/>
      <color indexed="8"/>
      <name val="ＭＳ Ｐゴシック"/>
      <charset val="128"/>
    </font>
    <font>
      <sz val="11"/>
      <color rgb="FF000000"/>
      <name val="宋体"/>
      <charset val="128"/>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theme="10"/>
      <name val="宋体"/>
      <charset val="134"/>
      <scheme val="minor"/>
    </font>
    <font>
      <sz val="8"/>
      <color rgb="FF000000"/>
      <name val="ＭＳ Ｐゴシック"/>
      <charset val="128"/>
    </font>
    <font>
      <sz val="12"/>
      <name val="SimSun"/>
      <charset val="134"/>
    </font>
    <font>
      <sz val="11"/>
      <color indexed="17"/>
      <name val="ＭＳ Ｐゴシック"/>
      <charset val="128"/>
    </font>
    <font>
      <sz val="11"/>
      <color indexed="17"/>
      <name val="FangSong"/>
      <charset val="134"/>
    </font>
    <font>
      <sz val="11"/>
      <color indexed="57"/>
      <name val="ＭＳ Ｐゴシック"/>
      <charset val="128"/>
    </font>
    <font>
      <sz val="9"/>
      <color indexed="8"/>
      <name val="ＭＳ Ｐゴシック"/>
      <charset val="128"/>
    </font>
    <font>
      <sz val="11"/>
      <color rgb="FF008000"/>
      <name val="Microsoft YaHei"/>
      <charset val="134"/>
    </font>
    <font>
      <sz val="11"/>
      <color rgb="FF008000"/>
      <name val="ＭＳ Ｐゴシック"/>
      <charset val="128"/>
    </font>
    <font>
      <sz val="10"/>
      <color rgb="FF000000"/>
      <name val="ＭＳ Ｐゴシック"/>
      <charset val="128"/>
    </font>
    <font>
      <sz val="11"/>
      <color rgb="FF000000"/>
      <name val="宋体"/>
      <charset val="134"/>
      <scheme val="major"/>
    </font>
    <font>
      <sz val="9"/>
      <name val="宋体"/>
      <charset val="134"/>
    </font>
  </fonts>
  <fills count="36">
    <fill>
      <patternFill patternType="none"/>
    </fill>
    <fill>
      <patternFill patternType="gray125"/>
    </fill>
    <fill>
      <patternFill patternType="solid">
        <fgColor theme="0"/>
        <bgColor indexed="64"/>
      </patternFill>
    </fill>
    <fill>
      <patternFill patternType="solid">
        <fgColor indexed="1"/>
        <bgColor indexed="64"/>
      </patternFill>
    </fill>
    <fill>
      <patternFill patternType="solid">
        <fgColor rgb="FFFFFF00"/>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74">
    <border>
      <left/>
      <right/>
      <top/>
      <bottom/>
      <diagonal/>
    </border>
    <border>
      <left/>
      <right/>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indexed="63"/>
      </right>
      <top style="medium">
        <color auto="1"/>
      </top>
      <bottom/>
      <diagonal/>
    </border>
    <border>
      <left style="thin">
        <color indexed="63"/>
      </left>
      <right style="thin">
        <color indexed="63"/>
      </right>
      <top style="medium">
        <color auto="1"/>
      </top>
      <bottom/>
      <diagonal/>
    </border>
    <border>
      <left style="thin">
        <color indexed="63"/>
      </left>
      <right style="thin">
        <color indexed="63"/>
      </right>
      <top style="medium">
        <color auto="1"/>
      </top>
      <bottom style="thin">
        <color indexed="63"/>
      </bottom>
      <diagonal/>
    </border>
    <border>
      <left style="thin">
        <color indexed="63"/>
      </left>
      <right/>
      <top style="medium">
        <color auto="1"/>
      </top>
      <bottom style="thin">
        <color indexed="63"/>
      </bottom>
      <diagonal/>
    </border>
    <border>
      <left style="thin">
        <color indexed="63"/>
      </left>
      <right style="medium">
        <color auto="1"/>
      </right>
      <top style="medium">
        <color auto="1"/>
      </top>
      <bottom style="thin">
        <color indexed="63"/>
      </bottom>
      <diagonal/>
    </border>
    <border>
      <left/>
      <right/>
      <top style="thin">
        <color indexed="63"/>
      </top>
      <bottom style="thin">
        <color indexed="63"/>
      </bottom>
      <diagonal/>
    </border>
    <border>
      <left style="thin">
        <color indexed="63"/>
      </left>
      <right/>
      <top style="thin">
        <color indexed="63"/>
      </top>
      <bottom style="thin">
        <color indexed="63"/>
      </bottom>
      <diagonal/>
    </border>
    <border>
      <left style="thin">
        <color indexed="63"/>
      </left>
      <right style="medium">
        <color auto="1"/>
      </right>
      <top style="thin">
        <color indexed="63"/>
      </top>
      <bottom style="thin">
        <color indexed="63"/>
      </bottom>
      <diagonal/>
    </border>
    <border>
      <left/>
      <right style="thin">
        <color indexed="63"/>
      </right>
      <top style="thin">
        <color indexed="63"/>
      </top>
      <bottom style="thin">
        <color indexed="63"/>
      </bottom>
      <diagonal/>
    </border>
    <border>
      <left style="medium">
        <color auto="1"/>
      </left>
      <right/>
      <top/>
      <bottom style="thin">
        <color indexed="63"/>
      </bottom>
      <diagonal/>
    </border>
    <border>
      <left style="thin">
        <color auto="1"/>
      </left>
      <right/>
      <top style="thin">
        <color auto="1"/>
      </top>
      <bottom style="thin">
        <color auto="1"/>
      </bottom>
      <diagonal/>
    </border>
    <border>
      <left/>
      <right/>
      <top style="thin">
        <color indexed="63"/>
      </top>
      <bottom/>
      <diagonal/>
    </border>
    <border>
      <left style="thin">
        <color indexed="63"/>
      </left>
      <right/>
      <top style="thin">
        <color indexed="63"/>
      </top>
      <bottom/>
      <diagonal/>
    </border>
    <border>
      <left style="medium">
        <color auto="1"/>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top/>
      <bottom/>
      <diagonal/>
    </border>
    <border>
      <left style="medium">
        <color auto="1"/>
      </left>
      <right/>
      <top style="dotted">
        <color auto="1"/>
      </top>
      <bottom style="double">
        <color auto="1"/>
      </bottom>
      <diagonal/>
    </border>
    <border>
      <left/>
      <right style="thin">
        <color auto="1"/>
      </right>
      <top style="dotted">
        <color auto="1"/>
      </top>
      <bottom style="double">
        <color auto="1"/>
      </bottom>
      <diagonal/>
    </border>
    <border>
      <left style="thin">
        <color auto="1"/>
      </left>
      <right style="medium">
        <color auto="1"/>
      </right>
      <top style="dotted">
        <color auto="1"/>
      </top>
      <bottom style="double">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dotted">
        <color auto="1"/>
      </bottom>
      <diagonal/>
    </border>
    <border>
      <left/>
      <right style="thin">
        <color auto="1"/>
      </right>
      <top style="medium">
        <color auto="1"/>
      </top>
      <bottom style="dotted">
        <color auto="1"/>
      </bottom>
      <diagonal/>
    </border>
    <border>
      <left style="medium">
        <color auto="1"/>
      </left>
      <right/>
      <top style="dotted">
        <color auto="1"/>
      </top>
      <bottom style="dotted">
        <color auto="1"/>
      </bottom>
      <diagonal/>
    </border>
    <border>
      <left/>
      <right style="thin">
        <color auto="1"/>
      </right>
      <top style="dotted">
        <color auto="1"/>
      </top>
      <bottom style="dotted">
        <color auto="1"/>
      </bottom>
      <diagonal/>
    </border>
    <border>
      <left/>
      <right style="thin">
        <color auto="1"/>
      </right>
      <top/>
      <bottom/>
      <diagonal/>
    </border>
    <border>
      <left style="medium">
        <color auto="1"/>
      </left>
      <right/>
      <top style="double">
        <color auto="1"/>
      </top>
      <bottom style="medium">
        <color auto="1"/>
      </bottom>
      <diagonal/>
    </border>
    <border>
      <left/>
      <right style="thin">
        <color auto="1"/>
      </right>
      <top style="double">
        <color auto="1"/>
      </top>
      <bottom style="medium">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auto="1"/>
      </left>
      <right style="medium">
        <color auto="1"/>
      </right>
      <top style="medium">
        <color auto="1"/>
      </top>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thin">
        <color auto="1"/>
      </left>
      <right style="medium">
        <color auto="1"/>
      </right>
      <top/>
      <bottom style="dotted">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7" fillId="0" borderId="0" applyFont="0" applyFill="0" applyBorder="0" applyAlignment="0" applyProtection="0">
      <alignment vertical="center"/>
    </xf>
    <xf numFmtId="44" fontId="37" fillId="0" borderId="0" applyFont="0" applyFill="0" applyBorder="0" applyAlignment="0" applyProtection="0">
      <alignment vertical="center"/>
    </xf>
    <xf numFmtId="9" fontId="37" fillId="0" borderId="0" applyFont="0" applyFill="0" applyBorder="0" applyAlignment="0" applyProtection="0">
      <alignment vertical="center"/>
    </xf>
    <xf numFmtId="41" fontId="37" fillId="0" borderId="0" applyFont="0" applyFill="0" applyBorder="0" applyAlignment="0" applyProtection="0">
      <alignment vertical="center"/>
    </xf>
    <xf numFmtId="42" fontId="37" fillId="0" borderId="0" applyFont="0" applyFill="0" applyBorder="0" applyAlignment="0" applyProtection="0">
      <alignment vertical="center"/>
    </xf>
    <xf numFmtId="0" fontId="22" fillId="0" borderId="0" applyNumberFormat="0" applyFill="0" applyBorder="0" applyProtection="0">
      <alignment vertical="center"/>
    </xf>
    <xf numFmtId="0" fontId="38" fillId="0" borderId="0" applyNumberFormat="0" applyFill="0" applyBorder="0" applyAlignment="0" applyProtection="0">
      <alignment vertical="center"/>
    </xf>
    <xf numFmtId="0" fontId="37" fillId="7" borderId="66"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67" applyNumberFormat="0" applyFill="0" applyAlignment="0" applyProtection="0">
      <alignment vertical="center"/>
    </xf>
    <xf numFmtId="0" fontId="43" fillId="0" borderId="67" applyNumberFormat="0" applyFill="0" applyAlignment="0" applyProtection="0">
      <alignment vertical="center"/>
    </xf>
    <xf numFmtId="0" fontId="44" fillId="0" borderId="68" applyNumberFormat="0" applyFill="0" applyAlignment="0" applyProtection="0">
      <alignment vertical="center"/>
    </xf>
    <xf numFmtId="0" fontId="44" fillId="0" borderId="0" applyNumberFormat="0" applyFill="0" applyBorder="0" applyAlignment="0" applyProtection="0">
      <alignment vertical="center"/>
    </xf>
    <xf numFmtId="0" fontId="45" fillId="8" borderId="69" applyNumberFormat="0" applyAlignment="0" applyProtection="0">
      <alignment vertical="center"/>
    </xf>
    <xf numFmtId="0" fontId="46" fillId="9" borderId="70" applyNumberFormat="0" applyAlignment="0" applyProtection="0">
      <alignment vertical="center"/>
    </xf>
    <xf numFmtId="0" fontId="47" fillId="9" borderId="69" applyNumberFormat="0" applyAlignment="0" applyProtection="0">
      <alignment vertical="center"/>
    </xf>
    <xf numFmtId="0" fontId="48" fillId="10" borderId="71" applyNumberFormat="0" applyAlignment="0" applyProtection="0">
      <alignment vertical="center"/>
    </xf>
    <xf numFmtId="0" fontId="49" fillId="0" borderId="72" applyNumberFormat="0" applyFill="0" applyAlignment="0" applyProtection="0">
      <alignment vertical="center"/>
    </xf>
    <xf numFmtId="0" fontId="50" fillId="0" borderId="73" applyNumberFormat="0" applyFill="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5" fillId="15" borderId="0" applyNumberFormat="0" applyBorder="0" applyAlignment="0" applyProtection="0">
      <alignment vertical="center"/>
    </xf>
    <xf numFmtId="0" fontId="55"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4" fillId="25" borderId="0" applyNumberFormat="0" applyBorder="0" applyAlignment="0" applyProtection="0">
      <alignment vertical="center"/>
    </xf>
    <xf numFmtId="0" fontId="54"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4" fillId="29" borderId="0" applyNumberFormat="0" applyBorder="0" applyAlignment="0" applyProtection="0">
      <alignment vertical="center"/>
    </xf>
    <xf numFmtId="0" fontId="54" fillId="30" borderId="0" applyNumberFormat="0" applyBorder="0" applyAlignment="0" applyProtection="0">
      <alignment vertical="center"/>
    </xf>
    <xf numFmtId="0" fontId="55" fillId="5" borderId="0" applyNumberFormat="0" applyBorder="0" applyAlignment="0" applyProtection="0">
      <alignment vertical="center"/>
    </xf>
    <xf numFmtId="0" fontId="55"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5" fillId="6" borderId="0" applyNumberFormat="0" applyBorder="0" applyAlignment="0" applyProtection="0">
      <alignment vertical="center"/>
    </xf>
    <xf numFmtId="0" fontId="55" fillId="34" borderId="0" applyNumberFormat="0" applyBorder="0" applyAlignment="0" applyProtection="0">
      <alignment vertical="center"/>
    </xf>
    <xf numFmtId="0" fontId="54" fillId="35" borderId="0" applyNumberFormat="0" applyBorder="0" applyAlignment="0" applyProtection="0">
      <alignment vertical="center"/>
    </xf>
    <xf numFmtId="0" fontId="56" fillId="0" borderId="0" applyNumberFormat="0" applyFill="0" applyBorder="0" applyAlignment="0" applyProtection="0">
      <alignment vertical="center"/>
    </xf>
    <xf numFmtId="0" fontId="37" fillId="0" borderId="0">
      <alignment vertical="center"/>
    </xf>
  </cellStyleXfs>
  <cellXfs count="18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6" fillId="0" borderId="0" xfId="0" applyFont="1">
      <alignment vertical="center"/>
    </xf>
    <xf numFmtId="0" fontId="1" fillId="0" borderId="0" xfId="0" applyFont="1" applyAlignment="1">
      <alignment vertical="center" wrapText="1"/>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4" fillId="0" borderId="1" xfId="0" applyFont="1" applyBorder="1">
      <alignment vertical="center"/>
    </xf>
    <xf numFmtId="0" fontId="0" fillId="0" borderId="1" xfId="0" applyBorder="1">
      <alignment vertical="center"/>
    </xf>
    <xf numFmtId="0" fontId="11" fillId="0" borderId="0" xfId="0" applyFont="1">
      <alignment vertical="center"/>
    </xf>
    <xf numFmtId="0" fontId="12" fillId="0" borderId="0" xfId="0" applyFont="1" applyAlignment="1">
      <alignment vertical="center" wrapText="1"/>
    </xf>
    <xf numFmtId="0" fontId="12" fillId="0" borderId="0" xfId="0" applyFont="1">
      <alignment vertical="center"/>
    </xf>
    <xf numFmtId="0" fontId="10" fillId="2" borderId="0" xfId="0" applyFont="1" applyFill="1">
      <alignment vertical="center"/>
    </xf>
    <xf numFmtId="0" fontId="13" fillId="2" borderId="2" xfId="0" applyFont="1" applyFill="1" applyBorder="1" applyAlignment="1">
      <alignment horizontal="center" vertical="center"/>
    </xf>
    <xf numFmtId="0" fontId="14" fillId="2" borderId="0" xfId="0" applyFont="1" applyFill="1" applyAlignment="1">
      <alignment horizontal="center" vertical="center"/>
    </xf>
    <xf numFmtId="0" fontId="10" fillId="2" borderId="3" xfId="0" applyFont="1" applyFill="1" applyBorder="1">
      <alignment vertical="center"/>
    </xf>
    <xf numFmtId="0" fontId="15"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14" fontId="10" fillId="2" borderId="0" xfId="0" applyNumberFormat="1" applyFont="1" applyFill="1">
      <alignment vertical="center"/>
    </xf>
    <xf numFmtId="0" fontId="10" fillId="2" borderId="6" xfId="0" applyFont="1" applyFill="1" applyBorder="1">
      <alignment vertical="center"/>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7" fillId="2" borderId="9" xfId="0" applyFont="1" applyFill="1" applyBorder="1">
      <alignmen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left" vertical="center" wrapText="1"/>
    </xf>
    <xf numFmtId="0" fontId="15"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10" fillId="2" borderId="15" xfId="0" applyFont="1" applyFill="1" applyBorder="1">
      <alignment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0" fillId="2" borderId="12" xfId="0" applyFont="1" applyFill="1" applyBorder="1">
      <alignment vertical="center"/>
    </xf>
    <xf numFmtId="0" fontId="19" fillId="2" borderId="13" xfId="0" applyFont="1" applyFill="1" applyBorder="1" applyAlignment="1">
      <alignment horizontal="center" vertical="center" wrapText="1"/>
    </xf>
    <xf numFmtId="0" fontId="19" fillId="2" borderId="14" xfId="0" applyFont="1" applyFill="1" applyBorder="1" applyAlignment="1">
      <alignment horizontal="center" vertical="center"/>
    </xf>
    <xf numFmtId="0" fontId="10" fillId="2" borderId="15" xfId="0" applyFont="1" applyFill="1" applyBorder="1" applyAlignment="1">
      <alignment vertical="center"/>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xf>
    <xf numFmtId="0" fontId="10" fillId="2" borderId="0" xfId="0" applyFont="1" applyFill="1" applyBorder="1">
      <alignment vertical="center"/>
    </xf>
    <xf numFmtId="0" fontId="20" fillId="0" borderId="0" xfId="0" applyFont="1" applyAlignment="1">
      <alignment vertical="center" wrapText="1"/>
    </xf>
    <xf numFmtId="0" fontId="10" fillId="2" borderId="0" xfId="0" applyFont="1" applyFill="1" applyBorder="1" applyAlignment="1">
      <alignment vertical="center"/>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21" fillId="0" borderId="9" xfId="0" applyFont="1" applyBorder="1" applyAlignment="1">
      <alignment horizontal="center" vertical="center"/>
    </xf>
    <xf numFmtId="0" fontId="10" fillId="0" borderId="10" xfId="0" applyFont="1" applyBorder="1" applyAlignment="1">
      <alignment vertical="center" wrapText="1"/>
    </xf>
    <xf numFmtId="0" fontId="22" fillId="0" borderId="10" xfId="6" applyBorder="1" applyAlignment="1">
      <alignment vertical="center" wrapText="1"/>
    </xf>
    <xf numFmtId="0" fontId="21" fillId="0" borderId="10"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176" fontId="21" fillId="0" borderId="25" xfId="0" applyNumberFormat="1" applyFont="1" applyBorder="1" applyAlignment="1">
      <alignment vertical="center" wrapText="1"/>
    </xf>
    <xf numFmtId="49" fontId="12" fillId="0" borderId="0" xfId="0" applyNumberFormat="1" applyFont="1">
      <alignment vertical="center"/>
    </xf>
    <xf numFmtId="0" fontId="20" fillId="0" borderId="0" xfId="0" applyFont="1">
      <alignment vertical="center"/>
    </xf>
    <xf numFmtId="0" fontId="0" fillId="0" borderId="10" xfId="0" applyBorder="1" applyAlignment="1">
      <alignment horizontal="center" vertical="center"/>
    </xf>
    <xf numFmtId="0" fontId="23" fillId="0" borderId="10" xfId="6" applyFont="1" applyBorder="1" applyAlignment="1">
      <alignment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xf>
    <xf numFmtId="0" fontId="24" fillId="3" borderId="10" xfId="0" applyFont="1" applyFill="1" applyBorder="1" applyAlignment="1">
      <alignment vertical="center" wrapText="1"/>
    </xf>
    <xf numFmtId="0" fontId="21" fillId="0" borderId="2"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xf numFmtId="0" fontId="0" fillId="0" borderId="30" xfId="0" applyBorder="1" applyAlignment="1">
      <alignment horizontal="center" vertical="center" wrapText="1"/>
    </xf>
    <xf numFmtId="0" fontId="21" fillId="0" borderId="31" xfId="0" applyFont="1" applyBorder="1" applyAlignment="1">
      <alignment horizontal="center" vertical="center"/>
    </xf>
    <xf numFmtId="0" fontId="25" fillId="3" borderId="10" xfId="0" applyFont="1" applyFill="1" applyBorder="1" applyAlignment="1">
      <alignment vertical="center" wrapText="1"/>
    </xf>
    <xf numFmtId="0" fontId="22" fillId="0" borderId="0" xfId="6" applyAlignment="1">
      <alignment vertical="center" wrapText="1"/>
    </xf>
    <xf numFmtId="0" fontId="20" fillId="0" borderId="10" xfId="0" applyFont="1" applyBorder="1" applyAlignment="1">
      <alignment horizontal="center" vertical="center" wrapText="1"/>
    </xf>
    <xf numFmtId="0" fontId="21" fillId="0" borderId="1" xfId="0" applyFont="1" applyBorder="1" applyAlignment="1">
      <alignment horizontal="center" vertical="center" wrapText="1"/>
    </xf>
    <xf numFmtId="0" fontId="0" fillId="0" borderId="10" xfId="0" applyBorder="1" applyAlignment="1">
      <alignment vertical="center" wrapText="1"/>
    </xf>
    <xf numFmtId="0" fontId="26" fillId="0" borderId="10" xfId="6" applyNumberFormat="1" applyFont="1" applyFill="1" applyBorder="1" applyAlignment="1" applyProtection="1">
      <alignment vertical="center" wrapText="1"/>
    </xf>
    <xf numFmtId="0" fontId="0" fillId="0" borderId="10" xfId="0" applyBorder="1" applyAlignment="1">
      <alignment horizontal="center" vertical="center" wrapText="1"/>
    </xf>
    <xf numFmtId="0" fontId="21" fillId="0" borderId="32" xfId="0" applyFont="1" applyBorder="1" applyAlignment="1">
      <alignment horizontal="center" vertical="center" wrapText="1"/>
    </xf>
    <xf numFmtId="0" fontId="20" fillId="0" borderId="10" xfId="0" applyFont="1" applyBorder="1" applyAlignment="1">
      <alignment vertical="center" wrapText="1"/>
    </xf>
    <xf numFmtId="0" fontId="26" fillId="0" borderId="10" xfId="6" applyNumberFormat="1" applyFont="1" applyFill="1" applyBorder="1" applyAlignment="1">
      <alignment vertical="center" wrapText="1"/>
    </xf>
    <xf numFmtId="0" fontId="22" fillId="0" borderId="10" xfId="6" applyNumberFormat="1" applyFill="1" applyBorder="1" applyAlignment="1">
      <alignment vertical="center" wrapText="1"/>
    </xf>
    <xf numFmtId="0" fontId="17" fillId="2" borderId="33" xfId="0" applyFont="1" applyFill="1" applyBorder="1">
      <alignment vertical="center"/>
    </xf>
    <xf numFmtId="0" fontId="10" fillId="2" borderId="34" xfId="0" applyFont="1" applyFill="1" applyBorder="1">
      <alignment vertical="center"/>
    </xf>
    <xf numFmtId="0" fontId="10" fillId="2" borderId="35" xfId="0" applyFont="1" applyFill="1" applyBorder="1">
      <alignment vertical="center"/>
    </xf>
    <xf numFmtId="0" fontId="17" fillId="0" borderId="34" xfId="0" applyFont="1" applyBorder="1" applyAlignment="1">
      <alignment horizontal="right" vertical="center"/>
    </xf>
    <xf numFmtId="0" fontId="27" fillId="4" borderId="34" xfId="0" applyFont="1" applyFill="1" applyBorder="1" applyAlignment="1">
      <alignment horizontal="center" vertical="center"/>
    </xf>
    <xf numFmtId="0" fontId="10" fillId="0" borderId="34" xfId="0" applyFont="1" applyBorder="1" applyAlignment="1">
      <alignment horizontal="left" vertical="center"/>
    </xf>
    <xf numFmtId="0" fontId="10" fillId="2" borderId="36" xfId="0" applyFont="1" applyFill="1" applyBorder="1" applyAlignment="1">
      <alignment vertical="center"/>
    </xf>
    <xf numFmtId="0" fontId="10" fillId="2" borderId="37" xfId="0" applyFont="1" applyFill="1" applyBorder="1" applyAlignment="1">
      <alignment vertical="center"/>
    </xf>
    <xf numFmtId="177" fontId="28" fillId="2" borderId="38" xfId="0" applyNumberFormat="1" applyFont="1" applyFill="1" applyBorder="1" applyAlignment="1">
      <alignment vertical="center" wrapText="1"/>
    </xf>
    <xf numFmtId="0" fontId="17" fillId="2" borderId="39" xfId="0" applyFont="1" applyFill="1" applyBorder="1">
      <alignment vertical="center"/>
    </xf>
    <xf numFmtId="0" fontId="10" fillId="2" borderId="40" xfId="0" applyFont="1" applyFill="1" applyBorder="1">
      <alignment vertical="center"/>
    </xf>
    <xf numFmtId="0" fontId="10" fillId="2" borderId="41" xfId="0" applyFont="1" applyFill="1" applyBorder="1">
      <alignment vertical="center"/>
    </xf>
    <xf numFmtId="0" fontId="29" fillId="0" borderId="0" xfId="0" applyFont="1" applyAlignment="1">
      <alignment horizontal="center" vertical="center" readingOrder="1"/>
    </xf>
    <xf numFmtId="0" fontId="29" fillId="0" borderId="42" xfId="0" applyFont="1" applyBorder="1" applyAlignment="1">
      <alignment horizontal="center" vertical="center" readingOrder="1"/>
    </xf>
    <xf numFmtId="0" fontId="10" fillId="0" borderId="43" xfId="0" applyFont="1" applyBorder="1" applyAlignment="1">
      <alignment vertical="center"/>
    </xf>
    <xf numFmtId="0" fontId="10" fillId="0" borderId="44" xfId="0" applyFont="1" applyBorder="1" applyAlignment="1">
      <alignment vertical="center"/>
    </xf>
    <xf numFmtId="177" fontId="28" fillId="0" borderId="45" xfId="0" applyNumberFormat="1" applyFont="1" applyBorder="1" applyAlignment="1">
      <alignment horizontal="right" vertical="center" wrapText="1"/>
    </xf>
    <xf numFmtId="0" fontId="10" fillId="2" borderId="46" xfId="0" applyFont="1" applyFill="1" applyBorder="1">
      <alignment vertical="center"/>
    </xf>
    <xf numFmtId="0" fontId="10" fillId="2" borderId="42" xfId="0" applyFont="1" applyFill="1" applyBorder="1">
      <alignment vertical="center"/>
    </xf>
    <xf numFmtId="0" fontId="17" fillId="2" borderId="0" xfId="0" applyFont="1" applyFill="1" applyAlignment="1">
      <alignment horizontal="right" vertical="center"/>
    </xf>
    <xf numFmtId="10" fontId="27" fillId="4" borderId="0" xfId="0" applyNumberFormat="1" applyFont="1" applyFill="1" applyAlignment="1">
      <alignment horizontal="center" vertical="center"/>
    </xf>
    <xf numFmtId="0" fontId="10" fillId="0" borderId="43" xfId="0" applyFont="1" applyBorder="1" applyAlignment="1">
      <alignment vertical="center" wrapText="1"/>
    </xf>
    <xf numFmtId="0" fontId="10" fillId="0" borderId="44" xfId="0" applyFont="1" applyBorder="1" applyAlignment="1">
      <alignment vertical="center" wrapText="1"/>
    </xf>
    <xf numFmtId="177" fontId="10" fillId="0" borderId="45" xfId="0" applyNumberFormat="1" applyFont="1" applyBorder="1" applyAlignment="1">
      <alignment horizontal="right" vertical="center" wrapText="1"/>
    </xf>
    <xf numFmtId="0" fontId="30" fillId="2" borderId="46" xfId="0" applyFont="1" applyFill="1" applyBorder="1" applyAlignment="1">
      <alignment vertical="center"/>
    </xf>
    <xf numFmtId="0" fontId="31" fillId="2" borderId="0" xfId="0" applyFont="1" applyFill="1" applyBorder="1" applyAlignment="1">
      <alignment vertical="center"/>
    </xf>
    <xf numFmtId="0" fontId="31" fillId="2" borderId="42" xfId="0" applyFont="1" applyFill="1" applyBorder="1" applyAlignment="1">
      <alignment vertical="center"/>
    </xf>
    <xf numFmtId="0" fontId="31" fillId="2" borderId="0" xfId="0" applyFont="1" applyFill="1" applyAlignment="1">
      <alignment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177" fontId="10" fillId="0" borderId="49" xfId="0" applyNumberFormat="1" applyFont="1" applyBorder="1" applyAlignment="1">
      <alignment horizontal="right" vertical="center" wrapText="1"/>
    </xf>
    <xf numFmtId="0" fontId="32" fillId="2" borderId="39" xfId="6" applyNumberFormat="1" applyFont="1" applyFill="1" applyBorder="1" applyAlignment="1" applyProtection="1">
      <alignment vertical="center"/>
    </xf>
    <xf numFmtId="0" fontId="33" fillId="2" borderId="40" xfId="6" applyNumberFormat="1" applyFont="1" applyFill="1" applyBorder="1" applyAlignment="1" applyProtection="1">
      <alignment vertical="center"/>
    </xf>
    <xf numFmtId="0" fontId="33" fillId="2" borderId="41" xfId="6" applyNumberFormat="1" applyFont="1" applyFill="1" applyBorder="1" applyAlignment="1" applyProtection="1">
      <alignment vertical="center"/>
    </xf>
    <xf numFmtId="0" fontId="34" fillId="5" borderId="39" xfId="0" applyFont="1" applyFill="1" applyBorder="1" applyAlignment="1">
      <alignment horizontal="left" vertical="center" indent="5"/>
    </xf>
    <xf numFmtId="0" fontId="34" fillId="5" borderId="50" xfId="0" applyFont="1" applyFill="1" applyBorder="1" applyAlignment="1">
      <alignment horizontal="left" vertical="center" indent="5"/>
    </xf>
    <xf numFmtId="177" fontId="27" fillId="5" borderId="51" xfId="0" applyNumberFormat="1" applyFont="1" applyFill="1" applyBorder="1" applyAlignment="1">
      <alignment vertical="center" wrapText="1"/>
    </xf>
    <xf numFmtId="0" fontId="10" fillId="0" borderId="33" xfId="0" applyFont="1" applyBorder="1">
      <alignment vertical="center"/>
    </xf>
    <xf numFmtId="0" fontId="10" fillId="0" borderId="52" xfId="0" applyFont="1" applyBorder="1" applyAlignment="1">
      <alignment vertical="center"/>
    </xf>
    <xf numFmtId="0" fontId="10" fillId="0" borderId="53" xfId="0" applyFont="1" applyBorder="1" applyAlignment="1">
      <alignment vertical="center"/>
    </xf>
    <xf numFmtId="177" fontId="10" fillId="0" borderId="38" xfId="0" applyNumberFormat="1" applyFont="1" applyBorder="1" applyAlignment="1">
      <alignment horizontal="right" vertical="center" wrapText="1"/>
    </xf>
    <xf numFmtId="0" fontId="10" fillId="0" borderId="39" xfId="0" applyFont="1" applyBorder="1">
      <alignment vertical="center"/>
    </xf>
    <xf numFmtId="0" fontId="10" fillId="0" borderId="54" xfId="0" applyFont="1" applyBorder="1" applyAlignment="1">
      <alignment vertical="center"/>
    </xf>
    <xf numFmtId="0" fontId="10" fillId="0" borderId="55" xfId="0" applyFont="1" applyBorder="1" applyAlignment="1">
      <alignment vertical="center"/>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7" fillId="0" borderId="46" xfId="0" applyFont="1" applyBorder="1" applyAlignment="1">
      <alignment vertical="top" wrapText="1"/>
    </xf>
    <xf numFmtId="0" fontId="10" fillId="0" borderId="0" xfId="0" applyFont="1" applyBorder="1" applyAlignment="1">
      <alignment vertical="top"/>
    </xf>
    <xf numFmtId="0" fontId="10" fillId="0" borderId="56" xfId="0" applyFont="1" applyBorder="1" applyAlignment="1">
      <alignment vertical="top"/>
    </xf>
    <xf numFmtId="0" fontId="17" fillId="0" borderId="0" xfId="0" applyFont="1" applyBorder="1" applyAlignment="1">
      <alignment vertical="top" wrapText="1"/>
    </xf>
    <xf numFmtId="0" fontId="10" fillId="0" borderId="42" xfId="0" applyFont="1" applyBorder="1" applyAlignment="1">
      <alignment vertical="top"/>
    </xf>
    <xf numFmtId="0" fontId="10" fillId="0" borderId="46" xfId="0" applyFont="1" applyBorder="1" applyAlignment="1">
      <alignment vertical="top"/>
    </xf>
    <xf numFmtId="0" fontId="34" fillId="5" borderId="57" xfId="0" applyFont="1" applyFill="1" applyBorder="1" applyAlignment="1">
      <alignment horizontal="left" vertical="center" indent="5"/>
    </xf>
    <xf numFmtId="0" fontId="34" fillId="5" borderId="58" xfId="0" applyFont="1" applyFill="1" applyBorder="1" applyAlignment="1">
      <alignment horizontal="left" vertical="center" indent="5"/>
    </xf>
    <xf numFmtId="177" fontId="27" fillId="5" borderId="17" xfId="0" applyNumberFormat="1" applyFont="1" applyFill="1" applyBorder="1" applyAlignment="1">
      <alignment horizontal="right" vertical="center" wrapText="1"/>
    </xf>
    <xf numFmtId="0" fontId="10" fillId="2" borderId="59" xfId="0" applyFont="1" applyFill="1" applyBorder="1" applyAlignment="1">
      <alignment horizontal="left" vertical="center" wrapText="1"/>
    </xf>
    <xf numFmtId="0" fontId="10" fillId="2" borderId="60" xfId="0" applyFont="1" applyFill="1" applyBorder="1" applyAlignment="1">
      <alignment horizontal="left" vertical="center" wrapText="1"/>
    </xf>
    <xf numFmtId="0" fontId="10" fillId="2" borderId="61" xfId="0" applyFont="1" applyFill="1" applyBorder="1" applyAlignment="1">
      <alignment horizontal="right" vertical="center" wrapText="1"/>
    </xf>
    <xf numFmtId="178" fontId="34" fillId="5" borderId="51" xfId="5" applyNumberFormat="1" applyFont="1" applyFill="1" applyBorder="1" applyAlignment="1">
      <alignment horizontal="right" vertical="center" wrapText="1"/>
    </xf>
    <xf numFmtId="0" fontId="27" fillId="4" borderId="33" xfId="0" applyFont="1" applyFill="1" applyBorder="1" applyAlignment="1">
      <alignment horizontal="right" vertical="center"/>
    </xf>
    <xf numFmtId="0" fontId="27" fillId="4" borderId="34" xfId="0" applyFont="1" applyFill="1" applyBorder="1" applyAlignment="1">
      <alignment horizontal="right" vertical="center"/>
    </xf>
    <xf numFmtId="178" fontId="35" fillId="4" borderId="62" xfId="5" applyNumberFormat="1" applyFont="1" applyFill="1" applyBorder="1" applyAlignment="1">
      <alignment horizontal="right" vertical="center" wrapText="1"/>
    </xf>
    <xf numFmtId="0" fontId="10" fillId="0" borderId="39" xfId="0" applyFont="1" applyBorder="1" applyAlignment="1">
      <alignment vertical="top"/>
    </xf>
    <xf numFmtId="0" fontId="10" fillId="0" borderId="40" xfId="0" applyFont="1" applyBorder="1" applyAlignment="1">
      <alignment vertical="top"/>
    </xf>
    <xf numFmtId="0" fontId="10" fillId="0" borderId="50" xfId="0" applyFont="1" applyBorder="1" applyAlignment="1">
      <alignment vertical="top"/>
    </xf>
    <xf numFmtId="0" fontId="10" fillId="0" borderId="41" xfId="0" applyFont="1" applyBorder="1" applyAlignment="1">
      <alignment vertical="top"/>
    </xf>
    <xf numFmtId="0" fontId="27" fillId="4" borderId="39" xfId="0" applyFont="1" applyFill="1" applyBorder="1" applyAlignment="1">
      <alignment horizontal="right" vertical="center"/>
    </xf>
    <xf numFmtId="0" fontId="27" fillId="4" borderId="40" xfId="0" applyFont="1" applyFill="1" applyBorder="1" applyAlignment="1">
      <alignment horizontal="right" vertical="center"/>
    </xf>
    <xf numFmtId="178" fontId="35" fillId="4" borderId="51" xfId="5" applyNumberFormat="1" applyFont="1" applyFill="1" applyBorder="1" applyAlignment="1">
      <alignment horizontal="right" vertical="center" wrapText="1"/>
    </xf>
    <xf numFmtId="0" fontId="10" fillId="0" borderId="0" xfId="0" applyFont="1" applyFill="1">
      <alignment vertical="center"/>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3" xfId="0" applyFont="1" applyFill="1" applyBorder="1" applyAlignment="1">
      <alignment horizontal="center" vertical="center" wrapText="1"/>
    </xf>
    <xf numFmtId="0" fontId="10" fillId="0" borderId="9" xfId="0" applyFont="1" applyBorder="1" applyAlignment="1">
      <alignment horizontal="center" vertical="center"/>
    </xf>
    <xf numFmtId="0" fontId="17" fillId="0" borderId="10" xfId="0" applyFont="1" applyBorder="1" applyAlignment="1">
      <alignment vertical="center" wrapText="1"/>
    </xf>
    <xf numFmtId="0" fontId="10" fillId="0" borderId="10" xfId="0" applyFont="1" applyBorder="1" applyAlignment="1">
      <alignment horizontal="center" vertical="center" wrapText="1"/>
    </xf>
    <xf numFmtId="0" fontId="36" fillId="0" borderId="10" xfId="0" applyFont="1" applyBorder="1" applyAlignment="1">
      <alignment horizontal="center" vertical="center" wrapText="1"/>
    </xf>
    <xf numFmtId="0" fontId="17" fillId="0" borderId="10" xfId="0" applyFont="1" applyBorder="1" applyAlignment="1">
      <alignment horizontal="center" vertical="center" wrapText="1"/>
    </xf>
    <xf numFmtId="177" fontId="10" fillId="0" borderId="10" xfId="0" applyNumberFormat="1" applyFont="1" applyBorder="1" applyAlignment="1">
      <alignment horizontal="center" vertical="center" wrapText="1"/>
    </xf>
    <xf numFmtId="177" fontId="10" fillId="0" borderId="11" xfId="0" applyNumberFormat="1" applyFont="1" applyBorder="1" applyAlignment="1">
      <alignment vertical="center" wrapText="1"/>
    </xf>
    <xf numFmtId="0" fontId="10" fillId="0" borderId="10" xfId="0" applyFont="1" applyBorder="1" applyAlignment="1">
      <alignment horizontal="center" vertical="center"/>
    </xf>
    <xf numFmtId="0" fontId="17" fillId="2" borderId="46" xfId="0" applyFont="1" applyFill="1" applyBorder="1">
      <alignment vertical="center"/>
    </xf>
    <xf numFmtId="0" fontId="17" fillId="0" borderId="0" xfId="0" applyFont="1" applyBorder="1" applyAlignment="1">
      <alignment horizontal="right" vertical="center"/>
    </xf>
    <xf numFmtId="0" fontId="27" fillId="4" borderId="0" xfId="0" applyFont="1" applyFill="1" applyBorder="1" applyAlignment="1">
      <alignment horizontal="center" vertical="center"/>
    </xf>
    <xf numFmtId="0" fontId="10" fillId="0" borderId="0" xfId="0" applyFont="1" applyBorder="1" applyAlignment="1">
      <alignment horizontal="left" vertical="center"/>
    </xf>
    <xf numFmtId="0" fontId="10" fillId="2" borderId="63" xfId="0" applyFont="1" applyFill="1" applyBorder="1" applyAlignment="1">
      <alignment vertical="center"/>
    </xf>
    <xf numFmtId="0" fontId="10" fillId="2" borderId="64" xfId="0" applyFont="1" applyFill="1" applyBorder="1" applyAlignment="1">
      <alignment vertical="center"/>
    </xf>
    <xf numFmtId="177" fontId="28" fillId="2" borderId="65" xfId="0" applyNumberFormat="1" applyFont="1" applyFill="1" applyBorder="1" applyAlignment="1">
      <alignment vertical="center" wrapText="1"/>
    </xf>
    <xf numFmtId="0" fontId="5" fillId="0" borderId="0" xfId="0" applyFont="1" applyAlignment="1">
      <alignment horizontal="center" vertical="center"/>
    </xf>
    <xf numFmtId="179" fontId="10" fillId="0" borderId="0" xfId="0" applyNumberFormat="1" applyFont="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ハイパーリンク 2" xfId="49"/>
    <cellStyle name="標準 2" xfId="5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C3C3C"/>
    </indexed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www.wps.cn/officeDocument/2020/cellImage" Target="cellimag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0</xdr:colOff>
      <xdr:row>10</xdr:row>
      <xdr:rowOff>0</xdr:rowOff>
    </xdr:from>
    <xdr:to>
      <xdr:col>5</xdr:col>
      <xdr:colOff>152400</xdr:colOff>
      <xdr:row>10</xdr:row>
      <xdr:rowOff>444500</xdr:rowOff>
    </xdr:to>
    <xdr:sp>
      <xdr:nvSpPr>
        <xdr:cNvPr id="2" name="AutoShape 11"/>
        <xdr:cNvSpPr>
          <a:spLocks noChangeArrowheads="1"/>
        </xdr:cNvSpPr>
      </xdr:nvSpPr>
      <xdr:spPr>
        <a:xfrm>
          <a:off x="6026150" y="3168650"/>
          <a:ext cx="958850" cy="4445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11</xdr:col>
      <xdr:colOff>0</xdr:colOff>
      <xdr:row>11</xdr:row>
      <xdr:rowOff>0</xdr:rowOff>
    </xdr:from>
    <xdr:to>
      <xdr:col>12</xdr:col>
      <xdr:colOff>47625</xdr:colOff>
      <xdr:row>11</xdr:row>
      <xdr:rowOff>304800</xdr:rowOff>
    </xdr:to>
    <xdr:sp>
      <xdr:nvSpPr>
        <xdr:cNvPr id="1762" name="AutoShape 10"/>
        <xdr:cNvSpPr>
          <a:spLocks noChangeArrowheads="1"/>
        </xdr:cNvSpPr>
      </xdr:nvSpPr>
      <xdr:spPr>
        <a:xfrm>
          <a:off x="12759690" y="4140200"/>
          <a:ext cx="46672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14</xdr:row>
      <xdr:rowOff>0</xdr:rowOff>
    </xdr:from>
    <xdr:to>
      <xdr:col>12</xdr:col>
      <xdr:colOff>47625</xdr:colOff>
      <xdr:row>14</xdr:row>
      <xdr:rowOff>304800</xdr:rowOff>
    </xdr:to>
    <xdr:sp>
      <xdr:nvSpPr>
        <xdr:cNvPr id="1763" name="AutoShape 12"/>
        <xdr:cNvSpPr>
          <a:spLocks noChangeArrowheads="1"/>
        </xdr:cNvSpPr>
      </xdr:nvSpPr>
      <xdr:spPr>
        <a:xfrm>
          <a:off x="12759690" y="6083300"/>
          <a:ext cx="46672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14</xdr:row>
      <xdr:rowOff>0</xdr:rowOff>
    </xdr:from>
    <xdr:to>
      <xdr:col>12</xdr:col>
      <xdr:colOff>47625</xdr:colOff>
      <xdr:row>14</xdr:row>
      <xdr:rowOff>304800</xdr:rowOff>
    </xdr:to>
    <xdr:sp>
      <xdr:nvSpPr>
        <xdr:cNvPr id="1764" name="AutoShape 13"/>
        <xdr:cNvSpPr>
          <a:spLocks noChangeArrowheads="1"/>
        </xdr:cNvSpPr>
      </xdr:nvSpPr>
      <xdr:spPr>
        <a:xfrm>
          <a:off x="12759690" y="6083300"/>
          <a:ext cx="46672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8</xdr:row>
      <xdr:rowOff>0</xdr:rowOff>
    </xdr:from>
    <xdr:to>
      <xdr:col>5</xdr:col>
      <xdr:colOff>152400</xdr:colOff>
      <xdr:row>11</xdr:row>
      <xdr:rowOff>104775</xdr:rowOff>
    </xdr:to>
    <xdr:sp>
      <xdr:nvSpPr>
        <xdr:cNvPr id="1765" name="AutoShape 11"/>
        <xdr:cNvSpPr>
          <a:spLocks noChangeArrowheads="1"/>
        </xdr:cNvSpPr>
      </xdr:nvSpPr>
      <xdr:spPr>
        <a:xfrm>
          <a:off x="5848350" y="2613025"/>
          <a:ext cx="958850" cy="16319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13</xdr:row>
      <xdr:rowOff>0</xdr:rowOff>
    </xdr:from>
    <xdr:to>
      <xdr:col>12</xdr:col>
      <xdr:colOff>47625</xdr:colOff>
      <xdr:row>14</xdr:row>
      <xdr:rowOff>133350</xdr:rowOff>
    </xdr:to>
    <xdr:sp>
      <xdr:nvSpPr>
        <xdr:cNvPr id="1766" name="AutoShape 12"/>
        <xdr:cNvSpPr>
          <a:spLocks noChangeArrowheads="1"/>
        </xdr:cNvSpPr>
      </xdr:nvSpPr>
      <xdr:spPr>
        <a:xfrm>
          <a:off x="12759690" y="5435600"/>
          <a:ext cx="466725" cy="781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12</xdr:row>
      <xdr:rowOff>247650</xdr:rowOff>
    </xdr:from>
    <xdr:to>
      <xdr:col>12</xdr:col>
      <xdr:colOff>47625</xdr:colOff>
      <xdr:row>13</xdr:row>
      <xdr:rowOff>247650</xdr:rowOff>
    </xdr:to>
    <xdr:sp>
      <xdr:nvSpPr>
        <xdr:cNvPr id="1767" name="AutoShape 13"/>
        <xdr:cNvSpPr>
          <a:spLocks noChangeArrowheads="1"/>
        </xdr:cNvSpPr>
      </xdr:nvSpPr>
      <xdr:spPr>
        <a:xfrm>
          <a:off x="12759690" y="5035550"/>
          <a:ext cx="466725" cy="6477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13</xdr:row>
      <xdr:rowOff>209550</xdr:rowOff>
    </xdr:from>
    <xdr:to>
      <xdr:col>12</xdr:col>
      <xdr:colOff>47625</xdr:colOff>
      <xdr:row>14</xdr:row>
      <xdr:rowOff>209550</xdr:rowOff>
    </xdr:to>
    <xdr:sp>
      <xdr:nvSpPr>
        <xdr:cNvPr id="1768" name="AutoShape 12"/>
        <xdr:cNvSpPr>
          <a:spLocks noChangeArrowheads="1"/>
        </xdr:cNvSpPr>
      </xdr:nvSpPr>
      <xdr:spPr>
        <a:xfrm>
          <a:off x="12759690" y="5645150"/>
          <a:ext cx="466725" cy="6477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14</xdr:row>
      <xdr:rowOff>0</xdr:rowOff>
    </xdr:from>
    <xdr:to>
      <xdr:col>12</xdr:col>
      <xdr:colOff>47625</xdr:colOff>
      <xdr:row>15</xdr:row>
      <xdr:rowOff>266700</xdr:rowOff>
    </xdr:to>
    <xdr:sp>
      <xdr:nvSpPr>
        <xdr:cNvPr id="1769" name="AutoShape 13"/>
        <xdr:cNvSpPr>
          <a:spLocks noChangeArrowheads="1"/>
        </xdr:cNvSpPr>
      </xdr:nvSpPr>
      <xdr:spPr>
        <a:xfrm>
          <a:off x="12759690" y="6083300"/>
          <a:ext cx="466725" cy="9144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14</xdr:row>
      <xdr:rowOff>247650</xdr:rowOff>
    </xdr:from>
    <xdr:to>
      <xdr:col>12</xdr:col>
      <xdr:colOff>47625</xdr:colOff>
      <xdr:row>15</xdr:row>
      <xdr:rowOff>247650</xdr:rowOff>
    </xdr:to>
    <xdr:sp>
      <xdr:nvSpPr>
        <xdr:cNvPr id="1770" name="AutoShape 13"/>
        <xdr:cNvSpPr>
          <a:spLocks noChangeArrowheads="1"/>
        </xdr:cNvSpPr>
      </xdr:nvSpPr>
      <xdr:spPr>
        <a:xfrm>
          <a:off x="12759690" y="6330950"/>
          <a:ext cx="466725" cy="6477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16</xdr:row>
      <xdr:rowOff>247650</xdr:rowOff>
    </xdr:from>
    <xdr:to>
      <xdr:col>12</xdr:col>
      <xdr:colOff>47625</xdr:colOff>
      <xdr:row>17</xdr:row>
      <xdr:rowOff>247650</xdr:rowOff>
    </xdr:to>
    <xdr:sp>
      <xdr:nvSpPr>
        <xdr:cNvPr id="1771" name="AutoShape 13"/>
        <xdr:cNvSpPr>
          <a:spLocks noChangeArrowheads="1"/>
        </xdr:cNvSpPr>
      </xdr:nvSpPr>
      <xdr:spPr>
        <a:xfrm>
          <a:off x="12759690" y="7626350"/>
          <a:ext cx="466725" cy="6477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18</xdr:row>
      <xdr:rowOff>152400</xdr:rowOff>
    </xdr:from>
    <xdr:to>
      <xdr:col>12</xdr:col>
      <xdr:colOff>47625</xdr:colOff>
      <xdr:row>19</xdr:row>
      <xdr:rowOff>152400</xdr:rowOff>
    </xdr:to>
    <xdr:sp>
      <xdr:nvSpPr>
        <xdr:cNvPr id="1772" name="AutoShape 13"/>
        <xdr:cNvSpPr>
          <a:spLocks noChangeArrowheads="1"/>
        </xdr:cNvSpPr>
      </xdr:nvSpPr>
      <xdr:spPr>
        <a:xfrm>
          <a:off x="12759690" y="8826500"/>
          <a:ext cx="466725" cy="6477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20</xdr:row>
      <xdr:rowOff>247650</xdr:rowOff>
    </xdr:from>
    <xdr:to>
      <xdr:col>12</xdr:col>
      <xdr:colOff>47625</xdr:colOff>
      <xdr:row>20</xdr:row>
      <xdr:rowOff>965200</xdr:rowOff>
    </xdr:to>
    <xdr:sp>
      <xdr:nvSpPr>
        <xdr:cNvPr id="1773" name="AutoShape 13"/>
        <xdr:cNvSpPr>
          <a:spLocks noChangeArrowheads="1"/>
        </xdr:cNvSpPr>
      </xdr:nvSpPr>
      <xdr:spPr>
        <a:xfrm>
          <a:off x="12759690" y="10217150"/>
          <a:ext cx="466725" cy="400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10</xdr:row>
      <xdr:rowOff>0</xdr:rowOff>
    </xdr:from>
    <xdr:to>
      <xdr:col>2</xdr:col>
      <xdr:colOff>17780</xdr:colOff>
      <xdr:row>16</xdr:row>
      <xdr:rowOff>641350</xdr:rowOff>
    </xdr:to>
    <xdr:sp>
      <xdr:nvSpPr>
        <xdr:cNvPr id="3" name="正方形/長方形 1"/>
        <xdr:cNvSpPr/>
      </xdr:nvSpPr>
      <xdr:spPr>
        <a:xfrm>
          <a:off x="723900" y="3502025"/>
          <a:ext cx="2138680" cy="4518025"/>
        </a:xfrm>
        <a:prstGeom prst="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kumimoji="1" lang="ja-JP" altLang="en-US" sz="1100"/>
        </a:p>
      </xdr:txBody>
    </xdr:sp>
    <xdr:clientData/>
  </xdr:twoCellAnchor>
  <xdr:twoCellAnchor>
    <xdr:from>
      <xdr:col>1</xdr:col>
      <xdr:colOff>2119630</xdr:colOff>
      <xdr:row>10</xdr:row>
      <xdr:rowOff>0</xdr:rowOff>
    </xdr:from>
    <xdr:to>
      <xdr:col>2</xdr:col>
      <xdr:colOff>1967865</xdr:colOff>
      <xdr:row>17</xdr:row>
      <xdr:rowOff>5080</xdr:rowOff>
    </xdr:to>
    <xdr:sp>
      <xdr:nvSpPr>
        <xdr:cNvPr id="4" name="正方形/長方形 1"/>
        <xdr:cNvSpPr/>
      </xdr:nvSpPr>
      <xdr:spPr>
        <a:xfrm>
          <a:off x="2843530" y="3502025"/>
          <a:ext cx="1969135" cy="4529455"/>
        </a:xfrm>
        <a:prstGeom prst="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kumimoji="1" lang="ja-JP" altLang="en-US" sz="1100"/>
        </a:p>
      </xdr:txBody>
    </xdr:sp>
    <xdr:clientData/>
  </xdr:twoCellAnchor>
  <xdr:twoCellAnchor>
    <xdr:from>
      <xdr:col>2</xdr:col>
      <xdr:colOff>1935480</xdr:colOff>
      <xdr:row>10</xdr:row>
      <xdr:rowOff>0</xdr:rowOff>
    </xdr:from>
    <xdr:to>
      <xdr:col>3</xdr:col>
      <xdr:colOff>978535</xdr:colOff>
      <xdr:row>16</xdr:row>
      <xdr:rowOff>640080</xdr:rowOff>
    </xdr:to>
    <xdr:sp>
      <xdr:nvSpPr>
        <xdr:cNvPr id="5" name="正方形/長方形 1"/>
        <xdr:cNvSpPr/>
      </xdr:nvSpPr>
      <xdr:spPr>
        <a:xfrm>
          <a:off x="4780280" y="3502025"/>
          <a:ext cx="1030605" cy="4516755"/>
        </a:xfrm>
        <a:prstGeom prst="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kumimoji="1" lang="ja-JP" altLang="en-US" sz="1100"/>
        </a:p>
      </xdr:txBody>
    </xdr:sp>
    <xdr:clientData/>
  </xdr:twoCellAnchor>
  <xdr:twoCellAnchor>
    <xdr:from>
      <xdr:col>4</xdr:col>
      <xdr:colOff>0</xdr:colOff>
      <xdr:row>10</xdr:row>
      <xdr:rowOff>0</xdr:rowOff>
    </xdr:from>
    <xdr:to>
      <xdr:col>6</xdr:col>
      <xdr:colOff>570230</xdr:colOff>
      <xdr:row>17</xdr:row>
      <xdr:rowOff>4445</xdr:rowOff>
    </xdr:to>
    <xdr:sp>
      <xdr:nvSpPr>
        <xdr:cNvPr id="6" name="正方形/長方形 1"/>
        <xdr:cNvSpPr/>
      </xdr:nvSpPr>
      <xdr:spPr>
        <a:xfrm>
          <a:off x="5848350" y="3502025"/>
          <a:ext cx="1948180" cy="4528820"/>
        </a:xfrm>
        <a:prstGeom prst="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kumimoji="1" lang="ja-JP" altLang="en-US" sz="1100"/>
        </a:p>
      </xdr:txBody>
    </xdr:sp>
    <xdr:clientData/>
  </xdr:twoCellAnchor>
  <xdr:twoCellAnchor>
    <xdr:from>
      <xdr:col>7</xdr:col>
      <xdr:colOff>0</xdr:colOff>
      <xdr:row>10</xdr:row>
      <xdr:rowOff>0</xdr:rowOff>
    </xdr:from>
    <xdr:to>
      <xdr:col>8</xdr:col>
      <xdr:colOff>7620</xdr:colOff>
      <xdr:row>16</xdr:row>
      <xdr:rowOff>641350</xdr:rowOff>
    </xdr:to>
    <xdr:sp>
      <xdr:nvSpPr>
        <xdr:cNvPr id="7" name="正方形/長方形 1"/>
        <xdr:cNvSpPr/>
      </xdr:nvSpPr>
      <xdr:spPr>
        <a:xfrm>
          <a:off x="7804150" y="3502025"/>
          <a:ext cx="1097915" cy="4518025"/>
        </a:xfrm>
        <a:prstGeom prst="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kumimoji="1" lang="ja-JP" altLang="en-US" sz="1100"/>
        </a:p>
      </xdr:txBody>
    </xdr:sp>
    <xdr:clientData/>
  </xdr:twoCellAnchor>
  <xdr:twoCellAnchor>
    <xdr:from>
      <xdr:col>7</xdr:col>
      <xdr:colOff>1089660</xdr:colOff>
      <xdr:row>10</xdr:row>
      <xdr:rowOff>0</xdr:rowOff>
    </xdr:from>
    <xdr:to>
      <xdr:col>11</xdr:col>
      <xdr:colOff>10795</xdr:colOff>
      <xdr:row>17</xdr:row>
      <xdr:rowOff>27940</xdr:rowOff>
    </xdr:to>
    <xdr:sp>
      <xdr:nvSpPr>
        <xdr:cNvPr id="8" name="正方形/長方形 1"/>
        <xdr:cNvSpPr/>
      </xdr:nvSpPr>
      <xdr:spPr>
        <a:xfrm>
          <a:off x="8893810" y="3502025"/>
          <a:ext cx="3876675" cy="4552315"/>
        </a:xfrm>
        <a:prstGeom prst="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kumimoji="1" lang="ja-JP" altLang="en-US" sz="1100"/>
        </a:p>
      </xdr:txBody>
    </xdr:sp>
    <xdr:clientData/>
  </xdr:twoCellAnchor>
  <xdr:twoCellAnchor>
    <xdr:from>
      <xdr:col>8</xdr:col>
      <xdr:colOff>295275</xdr:colOff>
      <xdr:row>11</xdr:row>
      <xdr:rowOff>136525</xdr:rowOff>
    </xdr:from>
    <xdr:to>
      <xdr:col>10</xdr:col>
      <xdr:colOff>1042670</xdr:colOff>
      <xdr:row>14</xdr:row>
      <xdr:rowOff>198755</xdr:rowOff>
    </xdr:to>
    <xdr:grpSp>
      <xdr:nvGrpSpPr>
        <xdr:cNvPr id="10" name="组合 9" descr="7b0a202020202274657874626f78223a20227b5c2269645c223a32303334383535302c5c227469645c223a5c225c227d220a7d0a"/>
        <xdr:cNvGrpSpPr/>
      </xdr:nvGrpSpPr>
      <xdr:grpSpPr>
        <a:xfrm>
          <a:off x="9189720" y="4276725"/>
          <a:ext cx="2796540" cy="2005330"/>
          <a:chOff x="5348" y="3278"/>
          <a:chExt cx="8504" cy="4243"/>
        </a:xfrm>
      </xdr:grpSpPr>
      <xdr:sp>
        <xdr:nvSpPr>
          <xdr:cNvPr id="11" name="圆角矩形 7"/>
          <xdr:cNvSpPr/>
        </xdr:nvSpPr>
        <xdr:spPr>
          <a:xfrm>
            <a:off x="5348" y="3278"/>
            <a:ext cx="8504" cy="4243"/>
          </a:xfrm>
          <a:prstGeom prst="roundRect">
            <a:avLst>
              <a:gd name="adj" fmla="val 4703"/>
            </a:avLst>
          </a:prstGeom>
          <a:noFill/>
          <a:ln w="6350">
            <a:solidFill>
              <a:sysClr val="windowText" lastClr="000000"/>
            </a:solidFill>
          </a:ln>
          <a:extLst>
            <a:ext uri="{909E8E84-426E-40DD-AFC4-6F175D3DCCD1}">
              <a14:hiddenFill xmlns:a14="http://schemas.microsoft.com/office/drawing/2010/main">
                <a:solidFill>
                  <a:srgbClr val="F3F6FC"/>
                </a:solidFill>
              </a14:hiddenFill>
            </a:ext>
          </a:extLst>
        </xdr:spPr>
        <xdr:style>
          <a:lnRef idx="2">
            <a:schemeClr val="accent1"/>
          </a:lnRef>
          <a:fillRef idx="0">
            <a:srgbClr val="FFFFFF"/>
          </a:fillRef>
          <a:effectRef idx="0">
            <a:srgbClr val="FFFFFF"/>
          </a:effectRef>
          <a:fontRef idx="minor">
            <a:schemeClr val="tx1"/>
          </a:fontRef>
        </xdr:style>
        <xdr:txBody>
          <a:bodyPr rtlCol="0" anchor="ctr"/>
          <a:lstStyle>
            <a:defPPr>
              <a:defRPr lang="zh-CN">
                <a:solidFill>
                  <a:schemeClr val="lt1"/>
                </a:solidFill>
              </a:defRP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xdr:nvSpPr>
          <xdr:cNvPr id="12" name="文本框 11"/>
          <xdr:cNvSpPr txBox="1"/>
        </xdr:nvSpPr>
        <xdr:spPr>
          <a:xfrm>
            <a:off x="5906" y="3423"/>
            <a:ext cx="7408" cy="3804"/>
          </a:xfrm>
          <a:prstGeom prst="rect">
            <a:avLst/>
          </a:prstGeom>
          <a:solidFill>
            <a:sysClr val="window" lastClr="FFFFFF"/>
          </a:solidFill>
          <a:ln>
            <a:solidFill>
              <a:sysClr val="windowText" lastClr="000000"/>
            </a:solidFill>
          </a:ln>
        </xdr:spPr>
        <xdr:txBody>
          <a:bodyPr wrap="square" rtlCol="0" anchor="ctr" anchorCtr="0">
            <a:norm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indent="0" algn="just" fontAlgn="ctr">
              <a:lnSpc>
                <a:spcPct val="150000"/>
              </a:lnSpc>
              <a:spcBef>
                <a:spcPts val="0"/>
              </a:spcBef>
              <a:spcAft>
                <a:spcPts val="0"/>
              </a:spcAft>
            </a:pPr>
            <a:r>
              <a:rPr lang="zh-CN" altLang="en-US" sz="1600" dirty="0">
                <a:solidFill>
                  <a:srgbClr val="FF0000"/>
                </a:solidFill>
                <a:latin typeface="微软雅黑" panose="020B0503020204020204" pitchFamily="34" charset="-122"/>
                <a:ea typeface="微软雅黑" panose="020B0503020204020204" pitchFamily="34" charset="-122"/>
              </a:rPr>
              <a:t>単価、国内送料、合計はこちらで記載しますので空けておいてください。</a:t>
            </a:r>
            <a:endParaRPr lang="zh-CN" altLang="en-US" sz="1600" dirty="0">
              <a:solidFill>
                <a:schemeClr val="tx1"/>
              </a:solidFill>
              <a:latin typeface="微软雅黑" panose="020B0503020204020204" pitchFamily="34" charset="-122"/>
              <a:ea typeface="微软雅黑" panose="020B0503020204020204" pitchFamily="34" charset="-122"/>
            </a:endParaRPr>
          </a:p>
          <a:p>
            <a:pPr indent="0" algn="just" fontAlgn="ctr">
              <a:lnSpc>
                <a:spcPct val="150000"/>
              </a:lnSpc>
              <a:spcBef>
                <a:spcPts val="0"/>
              </a:spcBef>
              <a:spcAft>
                <a:spcPts val="0"/>
              </a:spcAft>
            </a:pPr>
            <a:endParaRPr lang="zh-CN" altLang="en-US" sz="1600" dirty="0">
              <a:solidFill>
                <a:schemeClr val="tx1"/>
              </a:solidFill>
              <a:effectLst/>
              <a:latin typeface="微软雅黑" panose="020B0503020204020204" pitchFamily="34" charset="-122"/>
              <a:ea typeface="微软雅黑" panose="020B0503020204020204" pitchFamily="34" charset="-122"/>
            </a:endParaRPr>
          </a:p>
        </xdr:txBody>
      </xdr:sp>
    </xdr:grpSp>
    <xdr:clientData/>
  </xdr:twoCellAnchor>
  <xdr:twoCellAnchor>
    <xdr:from>
      <xdr:col>1</xdr:col>
      <xdr:colOff>67310</xdr:colOff>
      <xdr:row>18</xdr:row>
      <xdr:rowOff>22225</xdr:rowOff>
    </xdr:from>
    <xdr:to>
      <xdr:col>1</xdr:col>
      <xdr:colOff>1673860</xdr:colOff>
      <xdr:row>19</xdr:row>
      <xdr:rowOff>614045</xdr:rowOff>
    </xdr:to>
    <xdr:sp>
      <xdr:nvSpPr>
        <xdr:cNvPr id="13" name="円形吹き出し 53"/>
        <xdr:cNvSpPr/>
      </xdr:nvSpPr>
      <xdr:spPr>
        <a:xfrm>
          <a:off x="791210" y="8696325"/>
          <a:ext cx="1606550" cy="1239520"/>
        </a:xfrm>
        <a:prstGeom prst="wedgeEllipseCallout">
          <a:avLst>
            <a:gd name="adj1" fmla="val 47349"/>
            <a:gd name="adj2" fmla="val -112663"/>
          </a:avLst>
        </a:prstGeom>
        <a:solidFill>
          <a:schemeClr val="bg1"/>
        </a:solidFill>
        <a:ln w="34925" cap="flat" cmpd="sng" algn="ctr">
          <a:solidFill>
            <a:schemeClr val="bg1">
              <a:lumMod val="85000"/>
            </a:schemeClr>
          </a:solidFill>
          <a:prstDash val="solid"/>
          <a:round/>
          <a:headEnd type="none" w="med" len="med"/>
          <a:tailEnd type="none" w="med" len="med"/>
        </a:ln>
        <a:effectLst/>
      </xdr:spPr>
      <xdr:txBody>
        <a:bodyPr vertOverflow="clip" horzOverflow="clip" wrap="square" lIns="18288" tIns="0" rIns="0" bIns="0" rtlCol="0" anchor="t" upright="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kumimoji="1" lang="ja-JP" altLang="en-US" sz="1600">
              <a:solidFill>
                <a:srgbClr val="FF0000"/>
              </a:solidFill>
              <a:sym typeface="+mn-ea"/>
            </a:rPr>
            <a:t>商品名は日本語でも</a:t>
          </a:r>
          <a:r>
            <a:rPr kumimoji="1" lang="en-US" altLang="ja-JP" sz="1600">
              <a:solidFill>
                <a:srgbClr val="FF0000"/>
              </a:solidFill>
              <a:sym typeface="+mn-ea"/>
            </a:rPr>
            <a:t>OK</a:t>
          </a:r>
          <a:endParaRPr kumimoji="1" lang="ja-JP" altLang="en-US" sz="1600">
            <a:solidFill>
              <a:srgbClr val="FF0000"/>
            </a:solidFill>
          </a:endParaRPr>
        </a:p>
        <a:p>
          <a:pPr algn="l"/>
          <a:endParaRPr kumimoji="1" lang="ja-JP" altLang="en-US" sz="1600">
            <a:solidFill>
              <a:srgbClr val="FF0000"/>
            </a:solidFill>
          </a:endParaRPr>
        </a:p>
      </xdr:txBody>
    </xdr:sp>
    <xdr:clientData/>
  </xdr:twoCellAnchor>
  <xdr:twoCellAnchor>
    <xdr:from>
      <xdr:col>2</xdr:col>
      <xdr:colOff>172720</xdr:colOff>
      <xdr:row>18</xdr:row>
      <xdr:rowOff>328930</xdr:rowOff>
    </xdr:from>
    <xdr:to>
      <xdr:col>2</xdr:col>
      <xdr:colOff>1614805</xdr:colOff>
      <xdr:row>20</xdr:row>
      <xdr:rowOff>381635</xdr:rowOff>
    </xdr:to>
    <xdr:sp>
      <xdr:nvSpPr>
        <xdr:cNvPr id="14" name="円形吹き出し 54"/>
        <xdr:cNvSpPr/>
      </xdr:nvSpPr>
      <xdr:spPr>
        <a:xfrm>
          <a:off x="3017520" y="9003030"/>
          <a:ext cx="1442085" cy="1348105"/>
        </a:xfrm>
        <a:prstGeom prst="wedgeEllipseCallout">
          <a:avLst>
            <a:gd name="adj1" fmla="val 26821"/>
            <a:gd name="adj2" fmla="val -152914"/>
          </a:avLst>
        </a:prstGeom>
        <a:solidFill>
          <a:schemeClr val="bg1"/>
        </a:solidFill>
        <a:ln w="34925" cap="flat" cmpd="sng" algn="ctr">
          <a:solidFill>
            <a:schemeClr val="bg1">
              <a:lumMod val="85000"/>
            </a:schemeClr>
          </a:solidFill>
          <a:prstDash val="solid"/>
          <a:round/>
          <a:headEnd type="none" w="med" len="med"/>
          <a:tailEnd type="none" w="med" len="med"/>
        </a:ln>
        <a:effectLst/>
      </xdr:spPr>
      <xdr:txBody>
        <a:bodyPr vertOverflow="clip" horzOverflow="clip" wrap="square" lIns="18288" tIns="0" rIns="0" bIns="0" rtlCol="0" anchor="t" upright="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kumimoji="1" lang="ja-JP" altLang="en-US" sz="1400">
              <a:solidFill>
                <a:srgbClr val="FF0000"/>
              </a:solidFill>
            </a:rPr>
            <a:t>サイトトップではなく商品のリンクを貼る</a:t>
          </a:r>
          <a:endParaRPr kumimoji="1" lang="ja-JP" altLang="en-US" sz="1400">
            <a:solidFill>
              <a:srgbClr val="FF0000"/>
            </a:solidFill>
          </a:endParaRPr>
        </a:p>
      </xdr:txBody>
    </xdr:sp>
    <xdr:clientData/>
  </xdr:twoCellAnchor>
  <xdr:twoCellAnchor>
    <xdr:from>
      <xdr:col>2</xdr:col>
      <xdr:colOff>1965960</xdr:colOff>
      <xdr:row>17</xdr:row>
      <xdr:rowOff>434975</xdr:rowOff>
    </xdr:from>
    <xdr:to>
      <xdr:col>4</xdr:col>
      <xdr:colOff>8255</xdr:colOff>
      <xdr:row>19</xdr:row>
      <xdr:rowOff>429895</xdr:rowOff>
    </xdr:to>
    <xdr:sp>
      <xdr:nvSpPr>
        <xdr:cNvPr id="15" name="円形吹き出し 27"/>
        <xdr:cNvSpPr/>
      </xdr:nvSpPr>
      <xdr:spPr>
        <a:xfrm>
          <a:off x="4810760" y="8461375"/>
          <a:ext cx="1045845" cy="1290320"/>
        </a:xfrm>
        <a:prstGeom prst="wedgeEllipseCallout">
          <a:avLst>
            <a:gd name="adj1" fmla="val -3001"/>
            <a:gd name="adj2" fmla="val -121214"/>
          </a:avLst>
        </a:prstGeom>
        <a:solidFill>
          <a:schemeClr val="bg1"/>
        </a:solidFill>
        <a:ln w="34925" cap="flat" cmpd="sng" algn="ctr">
          <a:solidFill>
            <a:schemeClr val="bg1">
              <a:lumMod val="85000"/>
            </a:schemeClr>
          </a:solidFill>
          <a:prstDash val="solid"/>
          <a:round/>
          <a:headEnd type="none" w="med" len="med"/>
          <a:tailEnd type="none" w="med" len="med"/>
        </a:ln>
        <a:effectLst/>
      </xdr:spPr>
      <xdr:txBody>
        <a:bodyPr vertOverflow="clip" horzOverflow="clip" wrap="square" lIns="18288" tIns="0" rIns="0" bIns="0" rtlCol="0" anchor="t" upright="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kumimoji="1" lang="ja-JP" altLang="en-US" sz="1600">
              <a:solidFill>
                <a:srgbClr val="FF0000"/>
              </a:solidFill>
            </a:rPr>
            <a:t>なければ無記入で</a:t>
          </a:r>
          <a:endParaRPr kumimoji="1" lang="ja-JP" altLang="en-US" sz="1600">
            <a:solidFill>
              <a:srgbClr val="FF0000"/>
            </a:solidFill>
          </a:endParaRPr>
        </a:p>
      </xdr:txBody>
    </xdr:sp>
    <xdr:clientData/>
  </xdr:twoCellAnchor>
  <xdr:twoCellAnchor>
    <xdr:from>
      <xdr:col>3</xdr:col>
      <xdr:colOff>912495</xdr:colOff>
      <xdr:row>18</xdr:row>
      <xdr:rowOff>419100</xdr:rowOff>
    </xdr:from>
    <xdr:to>
      <xdr:col>6</xdr:col>
      <xdr:colOff>497840</xdr:colOff>
      <xdr:row>21</xdr:row>
      <xdr:rowOff>46355</xdr:rowOff>
    </xdr:to>
    <xdr:sp>
      <xdr:nvSpPr>
        <xdr:cNvPr id="16" name="円形吹き出し 28"/>
        <xdr:cNvSpPr/>
      </xdr:nvSpPr>
      <xdr:spPr>
        <a:xfrm>
          <a:off x="5744845" y="9093200"/>
          <a:ext cx="1979295" cy="1570355"/>
        </a:xfrm>
        <a:prstGeom prst="wedgeEllipseCallout">
          <a:avLst>
            <a:gd name="adj1" fmla="val -3033"/>
            <a:gd name="adj2" fmla="val -161388"/>
          </a:avLst>
        </a:prstGeom>
        <a:solidFill>
          <a:schemeClr val="bg1"/>
        </a:solidFill>
        <a:ln w="34925" cap="flat" cmpd="sng" algn="ctr">
          <a:solidFill>
            <a:schemeClr val="bg1">
              <a:lumMod val="85000"/>
            </a:schemeClr>
          </a:solidFill>
          <a:prstDash val="solid"/>
          <a:round/>
          <a:headEnd type="none" w="med" len="med"/>
          <a:tailEnd type="none" w="med" len="med"/>
        </a:ln>
        <a:effectLst/>
      </xdr:spPr>
      <xdr:txBody>
        <a:bodyPr vertOverflow="clip" horzOverflow="clip" wrap="square" lIns="18288" tIns="0" rIns="0" bIns="0" rtlCol="0" anchor="t" upright="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kumimoji="1" lang="ja-JP" altLang="en-US">
              <a:solidFill>
                <a:srgbClr val="FF0000"/>
              </a:solidFill>
            </a:rPr>
            <a:t>色やサイズの種類がある場合は必ず記載。同商品でも色やサイズが違えば、別商品として違う行に記載してください。</a:t>
          </a:r>
          <a:endParaRPr kumimoji="1" lang="ja-JP" altLang="en-US">
            <a:solidFill>
              <a:srgbClr val="FF0000"/>
            </a:solidFill>
          </a:endParaRPr>
        </a:p>
      </xdr:txBody>
    </xdr:sp>
    <xdr:clientData/>
  </xdr:twoCellAnchor>
  <xdr:twoCellAnchor>
    <xdr:from>
      <xdr:col>6</xdr:col>
      <xdr:colOff>535305</xdr:colOff>
      <xdr:row>17</xdr:row>
      <xdr:rowOff>445770</xdr:rowOff>
    </xdr:from>
    <xdr:to>
      <xdr:col>8</xdr:col>
      <xdr:colOff>41910</xdr:colOff>
      <xdr:row>18</xdr:row>
      <xdr:rowOff>549910</xdr:rowOff>
    </xdr:to>
    <xdr:sp>
      <xdr:nvSpPr>
        <xdr:cNvPr id="17" name="円形吹き出し 65"/>
        <xdr:cNvSpPr/>
      </xdr:nvSpPr>
      <xdr:spPr>
        <a:xfrm>
          <a:off x="7761605" y="8472170"/>
          <a:ext cx="1174750" cy="751840"/>
        </a:xfrm>
        <a:prstGeom prst="wedgeEllipseCallout">
          <a:avLst>
            <a:gd name="adj1" fmla="val -3001"/>
            <a:gd name="adj2" fmla="val -121214"/>
          </a:avLst>
        </a:prstGeom>
        <a:solidFill>
          <a:schemeClr val="bg1"/>
        </a:solidFill>
        <a:ln w="34925" cap="flat" cmpd="sng" algn="ctr">
          <a:solidFill>
            <a:schemeClr val="bg1">
              <a:lumMod val="85000"/>
            </a:schemeClr>
          </a:solidFill>
          <a:prstDash val="solid"/>
          <a:round/>
          <a:headEnd type="none" w="med" len="med"/>
          <a:tailEnd type="none" w="med" len="med"/>
        </a:ln>
        <a:effectLst/>
      </xdr:spPr>
      <xdr:txBody>
        <a:bodyPr vertOverflow="clip" horzOverflow="clip" wrap="square" lIns="18288" tIns="0" rIns="0" bIns="0" rtlCol="0" anchor="t" upright="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kumimoji="1" lang="ja-JP" altLang="en-US" sz="1400">
              <a:solidFill>
                <a:srgbClr val="FF0000"/>
              </a:solidFill>
            </a:rPr>
            <a:t>必要な個数を記載。</a:t>
          </a:r>
          <a:endParaRPr kumimoji="1" lang="ja-JP" altLang="en-US" sz="1400">
            <a:solidFill>
              <a:srgbClr val="FF0000"/>
            </a:solidFill>
          </a:endParaRPr>
        </a:p>
      </xdr:txBody>
    </xdr:sp>
    <xdr:clientData/>
  </xdr:twoCellAnchor>
  <xdr:twoCellAnchor>
    <xdr:from>
      <xdr:col>7</xdr:col>
      <xdr:colOff>1089660</xdr:colOff>
      <xdr:row>21</xdr:row>
      <xdr:rowOff>0</xdr:rowOff>
    </xdr:from>
    <xdr:to>
      <xdr:col>10</xdr:col>
      <xdr:colOff>1782445</xdr:colOff>
      <xdr:row>24</xdr:row>
      <xdr:rowOff>444500</xdr:rowOff>
    </xdr:to>
    <xdr:sp>
      <xdr:nvSpPr>
        <xdr:cNvPr id="18" name="正方形/長方形 77"/>
        <xdr:cNvSpPr/>
      </xdr:nvSpPr>
      <xdr:spPr>
        <a:xfrm>
          <a:off x="8893810" y="10617200"/>
          <a:ext cx="3832225" cy="1778000"/>
        </a:xfrm>
        <a:prstGeom prst="rect">
          <a:avLst/>
        </a:prstGeom>
        <a:noFill/>
        <a:ln w="508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kumimoji="1" lang="ja-JP" altLang="en-US" sz="1100"/>
        </a:p>
      </xdr:txBody>
    </xdr:sp>
    <xdr:clientData/>
  </xdr:twoCellAnchor>
  <xdr:twoCellAnchor>
    <xdr:from>
      <xdr:col>5</xdr:col>
      <xdr:colOff>415290</xdr:colOff>
      <xdr:row>23</xdr:row>
      <xdr:rowOff>442595</xdr:rowOff>
    </xdr:from>
    <xdr:to>
      <xdr:col>8</xdr:col>
      <xdr:colOff>391160</xdr:colOff>
      <xdr:row>26</xdr:row>
      <xdr:rowOff>71755</xdr:rowOff>
    </xdr:to>
    <xdr:sp>
      <xdr:nvSpPr>
        <xdr:cNvPr id="19" name="円形吹き出し 78"/>
        <xdr:cNvSpPr/>
      </xdr:nvSpPr>
      <xdr:spPr>
        <a:xfrm rot="20460000">
          <a:off x="7070090" y="11869420"/>
          <a:ext cx="2215515" cy="953135"/>
        </a:xfrm>
        <a:prstGeom prst="wedgeEllipseCallout">
          <a:avLst>
            <a:gd name="adj1" fmla="val 74499"/>
            <a:gd name="adj2" fmla="val -9650"/>
          </a:avLst>
        </a:prstGeom>
        <a:solidFill>
          <a:schemeClr val="bg1"/>
        </a:solidFill>
        <a:ln w="34925" cap="flat" cmpd="sng" algn="ctr">
          <a:solidFill>
            <a:schemeClr val="bg1">
              <a:lumMod val="85000"/>
            </a:schemeClr>
          </a:solidFill>
          <a:prstDash val="solid"/>
          <a:round/>
          <a:headEnd type="none" w="med" len="med"/>
          <a:tailEnd type="none" w="med" len="med"/>
        </a:ln>
        <a:effectLst/>
      </xdr:spPr>
      <xdr:txBody>
        <a:bodyPr vertOverflow="clip" horzOverflow="clip" wrap="square" lIns="18288" tIns="0" rIns="0" bIns="0" rtlCol="0" anchor="t" upright="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kumimoji="1" lang="ja-JP" altLang="en-US" sz="1400">
              <a:solidFill>
                <a:srgbClr val="FF0000"/>
              </a:solidFill>
            </a:rPr>
            <a:t>商品代金の合計や送料などはこちら</a:t>
          </a:r>
          <a:endParaRPr kumimoji="1" lang="ja-JP" altLang="en-US" sz="1400">
            <a:solidFill>
              <a:srgbClr val="FF0000"/>
            </a:solidFill>
          </a:endParaRPr>
        </a:p>
      </xdr:txBody>
    </xdr:sp>
    <xdr:clientData/>
  </xdr:twoCellAnchor>
  <xdr:twoCellAnchor>
    <xdr:from>
      <xdr:col>1</xdr:col>
      <xdr:colOff>1572895</xdr:colOff>
      <xdr:row>21</xdr:row>
      <xdr:rowOff>255905</xdr:rowOff>
    </xdr:from>
    <xdr:to>
      <xdr:col>3</xdr:col>
      <xdr:colOff>12065</xdr:colOff>
      <xdr:row>23</xdr:row>
      <xdr:rowOff>11430</xdr:rowOff>
    </xdr:to>
    <xdr:sp>
      <xdr:nvSpPr>
        <xdr:cNvPr id="21" name="円形吹き出し 88"/>
        <xdr:cNvSpPr/>
      </xdr:nvSpPr>
      <xdr:spPr>
        <a:xfrm>
          <a:off x="2296795" y="10873105"/>
          <a:ext cx="2547620" cy="565150"/>
        </a:xfrm>
        <a:prstGeom prst="wedgeEllipseCallout">
          <a:avLst>
            <a:gd name="adj1" fmla="val -77581"/>
            <a:gd name="adj2" fmla="val -33249"/>
          </a:avLst>
        </a:prstGeom>
        <a:solidFill>
          <a:schemeClr val="bg1"/>
        </a:solidFill>
        <a:ln w="34925" cap="flat" cmpd="sng" algn="ctr">
          <a:solidFill>
            <a:schemeClr val="bg1">
              <a:lumMod val="85000"/>
            </a:schemeClr>
          </a:solidFill>
          <a:prstDash val="solid"/>
          <a:round/>
          <a:headEnd type="none" w="med" len="med"/>
          <a:tailEnd type="none" w="med" len="med"/>
        </a:ln>
        <a:effectLst/>
      </xdr:spPr>
      <xdr:txBody>
        <a:bodyPr vertOverflow="clip" horzOverflow="clip" wrap="square" lIns="18288" tIns="0" rIns="0" bIns="0" rtlCol="0" anchor="t" upright="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kumimoji="1" lang="ja-JP" altLang="en-US" sz="1200">
              <a:solidFill>
                <a:srgbClr val="FF0000"/>
              </a:solidFill>
            </a:rPr>
            <a:t>お見積もりの重量になります。</a:t>
          </a:r>
          <a:endParaRPr kumimoji="1" lang="ja-JP" altLang="en-US" sz="1200">
            <a:solidFill>
              <a:srgbClr val="FF0000"/>
            </a:solidFill>
          </a:endParaRPr>
        </a:p>
      </xdr:txBody>
    </xdr:sp>
    <xdr:clientData/>
  </xdr:twoCellAnchor>
  <xdr:twoCellAnchor>
    <xdr:from>
      <xdr:col>3</xdr:col>
      <xdr:colOff>0</xdr:colOff>
      <xdr:row>21</xdr:row>
      <xdr:rowOff>0</xdr:rowOff>
    </xdr:from>
    <xdr:to>
      <xdr:col>7</xdr:col>
      <xdr:colOff>1072515</xdr:colOff>
      <xdr:row>23</xdr:row>
      <xdr:rowOff>433070</xdr:rowOff>
    </xdr:to>
    <xdr:sp>
      <xdr:nvSpPr>
        <xdr:cNvPr id="22" name="正方形/長方形 83"/>
        <xdr:cNvSpPr/>
      </xdr:nvSpPr>
      <xdr:spPr>
        <a:xfrm>
          <a:off x="4832350" y="10617200"/>
          <a:ext cx="4044315" cy="1242695"/>
        </a:xfrm>
        <a:prstGeom prst="rect">
          <a:avLst/>
        </a:prstGeom>
        <a:noFill/>
        <a:ln w="508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kumimoji="1" lang="ja-JP" altLang="en-US" sz="1100"/>
        </a:p>
      </xdr:txBody>
    </xdr:sp>
    <xdr:clientData/>
  </xdr:twoCellAnchor>
  <xdr:twoCellAnchor>
    <xdr:from>
      <xdr:col>0</xdr:col>
      <xdr:colOff>9525</xdr:colOff>
      <xdr:row>29</xdr:row>
      <xdr:rowOff>0</xdr:rowOff>
    </xdr:from>
    <xdr:to>
      <xdr:col>3</xdr:col>
      <xdr:colOff>24765</xdr:colOff>
      <xdr:row>34</xdr:row>
      <xdr:rowOff>255270</xdr:rowOff>
    </xdr:to>
    <xdr:sp>
      <xdr:nvSpPr>
        <xdr:cNvPr id="23" name="正方形/長方形 92"/>
        <xdr:cNvSpPr/>
      </xdr:nvSpPr>
      <xdr:spPr>
        <a:xfrm>
          <a:off x="9525" y="13792200"/>
          <a:ext cx="4847590" cy="1585595"/>
        </a:xfrm>
        <a:prstGeom prst="rect">
          <a:avLst/>
        </a:prstGeom>
        <a:noFill/>
        <a:ln w="508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kumimoji="1" lang="ja-JP" altLang="en-US" sz="1100"/>
        </a:p>
      </xdr:txBody>
    </xdr:sp>
    <xdr:clientData/>
  </xdr:twoCellAnchor>
  <xdr:twoCellAnchor>
    <xdr:from>
      <xdr:col>3</xdr:col>
      <xdr:colOff>0</xdr:colOff>
      <xdr:row>29</xdr:row>
      <xdr:rowOff>0</xdr:rowOff>
    </xdr:from>
    <xdr:to>
      <xdr:col>7</xdr:col>
      <xdr:colOff>1089660</xdr:colOff>
      <xdr:row>34</xdr:row>
      <xdr:rowOff>245110</xdr:rowOff>
    </xdr:to>
    <xdr:sp>
      <xdr:nvSpPr>
        <xdr:cNvPr id="24" name="正方形/長方形 92"/>
        <xdr:cNvSpPr/>
      </xdr:nvSpPr>
      <xdr:spPr>
        <a:xfrm>
          <a:off x="4832350" y="13792200"/>
          <a:ext cx="4061460" cy="1575435"/>
        </a:xfrm>
        <a:prstGeom prst="rect">
          <a:avLst/>
        </a:prstGeom>
        <a:noFill/>
        <a:ln w="508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kumimoji="1" lang="ja-JP" altLang="en-US" sz="1100"/>
        </a:p>
      </xdr:txBody>
    </xdr:sp>
    <xdr:clientData/>
  </xdr:twoCellAnchor>
  <xdr:twoCellAnchor>
    <xdr:from>
      <xdr:col>6</xdr:col>
      <xdr:colOff>53340</xdr:colOff>
      <xdr:row>30</xdr:row>
      <xdr:rowOff>18415</xdr:rowOff>
    </xdr:from>
    <xdr:to>
      <xdr:col>7</xdr:col>
      <xdr:colOff>844550</xdr:colOff>
      <xdr:row>35</xdr:row>
      <xdr:rowOff>13335</xdr:rowOff>
    </xdr:to>
    <xdr:sp>
      <xdr:nvSpPr>
        <xdr:cNvPr id="25" name="円形吹き出し 93"/>
        <xdr:cNvSpPr/>
      </xdr:nvSpPr>
      <xdr:spPr>
        <a:xfrm rot="2280000">
          <a:off x="7279640" y="14051915"/>
          <a:ext cx="1369060" cy="1350645"/>
        </a:xfrm>
        <a:prstGeom prst="wedgeEllipseCallout">
          <a:avLst>
            <a:gd name="adj1" fmla="val -77252"/>
            <a:gd name="adj2" fmla="val 27966"/>
          </a:avLst>
        </a:prstGeom>
        <a:solidFill>
          <a:schemeClr val="bg1"/>
        </a:solidFill>
        <a:ln w="34925" cap="flat" cmpd="sng" algn="ctr">
          <a:solidFill>
            <a:schemeClr val="bg1">
              <a:lumMod val="85000"/>
            </a:schemeClr>
          </a:solidFill>
          <a:prstDash val="solid"/>
          <a:round/>
          <a:headEnd type="none" w="med" len="med"/>
          <a:tailEnd type="none" w="med" len="med"/>
        </a:ln>
        <a:effectLst/>
      </xdr:spPr>
      <xdr:txBody>
        <a:bodyPr vertOverflow="clip" horzOverflow="clip" wrap="square" lIns="18288" tIns="0" rIns="0" bIns="0" rtlCol="0" anchor="t" upright="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kumimoji="1" lang="ja-JP" altLang="en-US" sz="1400">
              <a:solidFill>
                <a:srgbClr val="FF0000"/>
              </a:solidFill>
              <a:sym typeface="+mn-ea"/>
            </a:rPr>
            <a:t>他金融機関からゆうちょ銀行振込の振込先です。</a:t>
          </a:r>
          <a:endParaRPr kumimoji="1" lang="ja-JP" altLang="en-US" sz="1400">
            <a:solidFill>
              <a:srgbClr val="FF0000"/>
            </a:solidFill>
          </a:endParaRPr>
        </a:p>
        <a:p>
          <a:pPr algn="l"/>
          <a:endParaRPr kumimoji="1" lang="ja-JP" altLang="en-US" sz="1400">
            <a:solidFill>
              <a:srgbClr val="FF0000"/>
            </a:solidFill>
          </a:endParaRPr>
        </a:p>
      </xdr:txBody>
    </xdr:sp>
    <xdr:clientData/>
  </xdr:twoCellAnchor>
  <xdr:twoCellAnchor>
    <xdr:from>
      <xdr:col>2</xdr:col>
      <xdr:colOff>208280</xdr:colOff>
      <xdr:row>29</xdr:row>
      <xdr:rowOff>213360</xdr:rowOff>
    </xdr:from>
    <xdr:to>
      <xdr:col>2</xdr:col>
      <xdr:colOff>1875790</xdr:colOff>
      <xdr:row>35</xdr:row>
      <xdr:rowOff>56515</xdr:rowOff>
    </xdr:to>
    <xdr:sp>
      <xdr:nvSpPr>
        <xdr:cNvPr id="26" name="円形吹き出し 93"/>
        <xdr:cNvSpPr/>
      </xdr:nvSpPr>
      <xdr:spPr>
        <a:xfrm rot="2160000">
          <a:off x="3053080" y="14005560"/>
          <a:ext cx="1667510" cy="1440180"/>
        </a:xfrm>
        <a:prstGeom prst="wedgeEllipseCallout">
          <a:avLst>
            <a:gd name="adj1" fmla="val -77252"/>
            <a:gd name="adj2" fmla="val 27966"/>
          </a:avLst>
        </a:prstGeom>
        <a:solidFill>
          <a:schemeClr val="bg1"/>
        </a:solidFill>
        <a:ln w="34925" cap="flat" cmpd="sng" algn="ctr">
          <a:solidFill>
            <a:schemeClr val="bg1">
              <a:lumMod val="85000"/>
            </a:schemeClr>
          </a:solidFill>
          <a:prstDash val="solid"/>
          <a:round/>
          <a:headEnd type="none" w="med" len="med"/>
          <a:tailEnd type="none" w="med" len="med"/>
        </a:ln>
        <a:effectLst/>
      </xdr:spPr>
      <xdr:txBody>
        <a:bodyPr vertOverflow="clip" horzOverflow="clip" wrap="square" lIns="18288" tIns="0" rIns="0" bIns="0" rtlCol="0" anchor="t" upright="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kumimoji="1" lang="ja-JP" altLang="en-US" sz="1400">
              <a:solidFill>
                <a:srgbClr val="FF0000"/>
              </a:solidFill>
            </a:rPr>
            <a:t>ゆうちょからりゅうちょ銀行振込の振込先です。</a:t>
          </a:r>
          <a:endParaRPr kumimoji="1" lang="ja-JP" altLang="en-US" sz="1400">
            <a:solidFill>
              <a:srgbClr val="FF0000"/>
            </a:solidFill>
          </a:endParaRPr>
        </a:p>
      </xdr:txBody>
    </xdr:sp>
    <xdr:clientData/>
  </xdr:twoCellAnchor>
  <xdr:twoCellAnchor>
    <xdr:from>
      <xdr:col>7</xdr:col>
      <xdr:colOff>1089660</xdr:colOff>
      <xdr:row>33</xdr:row>
      <xdr:rowOff>0</xdr:rowOff>
    </xdr:from>
    <xdr:to>
      <xdr:col>10</xdr:col>
      <xdr:colOff>1814830</xdr:colOff>
      <xdr:row>34</xdr:row>
      <xdr:rowOff>233045</xdr:rowOff>
    </xdr:to>
    <xdr:sp>
      <xdr:nvSpPr>
        <xdr:cNvPr id="27" name="正方形/長方形 92"/>
        <xdr:cNvSpPr/>
      </xdr:nvSpPr>
      <xdr:spPr>
        <a:xfrm>
          <a:off x="8893810" y="14855825"/>
          <a:ext cx="3864610" cy="499745"/>
        </a:xfrm>
        <a:prstGeom prst="rect">
          <a:avLst/>
        </a:prstGeom>
        <a:noFill/>
        <a:ln w="508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kumimoji="1" lang="ja-JP" altLang="en-US" sz="1100"/>
        </a:p>
      </xdr:txBody>
    </xdr:sp>
    <xdr:clientData/>
  </xdr:twoCellAnchor>
  <xdr:twoCellAnchor>
    <xdr:from>
      <xdr:col>3</xdr:col>
      <xdr:colOff>133985</xdr:colOff>
      <xdr:row>24</xdr:row>
      <xdr:rowOff>153035</xdr:rowOff>
    </xdr:from>
    <xdr:to>
      <xdr:col>4</xdr:col>
      <xdr:colOff>774065</xdr:colOff>
      <xdr:row>27</xdr:row>
      <xdr:rowOff>217805</xdr:rowOff>
    </xdr:to>
    <xdr:sp>
      <xdr:nvSpPr>
        <xdr:cNvPr id="28" name="円形吹き出し 85"/>
        <xdr:cNvSpPr/>
      </xdr:nvSpPr>
      <xdr:spPr>
        <a:xfrm rot="6600000">
          <a:off x="5171440" y="11898630"/>
          <a:ext cx="1245870" cy="1656080"/>
        </a:xfrm>
        <a:prstGeom prst="wedgeEllipseCallout">
          <a:avLst>
            <a:gd name="adj1" fmla="val -81073"/>
            <a:gd name="adj2" fmla="val -8930"/>
          </a:avLst>
        </a:prstGeom>
        <a:solidFill>
          <a:schemeClr val="bg1"/>
        </a:solidFill>
        <a:ln w="34925" cap="flat" cmpd="sng" algn="ctr">
          <a:solidFill>
            <a:schemeClr val="bg1">
              <a:lumMod val="85000"/>
            </a:schemeClr>
          </a:solidFill>
          <a:prstDash val="solid"/>
          <a:round/>
          <a:headEnd type="none" w="med" len="med"/>
          <a:tailEnd type="none" w="med" len="med"/>
        </a:ln>
        <a:effectLst/>
      </xdr:spPr>
      <xdr:txBody>
        <a:bodyPr vertOverflow="clip" horzOverflow="clip" wrap="square" lIns="18288" tIns="0" rIns="0" bIns="0" rtlCol="0" anchor="t" upright="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kumimoji="1" lang="ja-JP" altLang="en-US" sz="1600">
              <a:solidFill>
                <a:srgbClr val="FF0000"/>
              </a:solidFill>
            </a:rPr>
            <a:t>見積時のレートなどの情報です。</a:t>
          </a:r>
          <a:endParaRPr kumimoji="1" lang="ja-JP" altLang="en-US" sz="1600">
            <a:solidFill>
              <a:srgbClr val="FF0000"/>
            </a:solidFill>
          </a:endParaRPr>
        </a:p>
      </xdr:txBody>
    </xdr:sp>
    <xdr:clientData/>
  </xdr:twoCellAnchor>
  <xdr:twoCellAnchor>
    <xdr:from>
      <xdr:col>10</xdr:col>
      <xdr:colOff>163195</xdr:colOff>
      <xdr:row>31</xdr:row>
      <xdr:rowOff>156845</xdr:rowOff>
    </xdr:from>
    <xdr:to>
      <xdr:col>10</xdr:col>
      <xdr:colOff>1078865</xdr:colOff>
      <xdr:row>34</xdr:row>
      <xdr:rowOff>222250</xdr:rowOff>
    </xdr:to>
    <xdr:sp>
      <xdr:nvSpPr>
        <xdr:cNvPr id="29" name="円形吹き出し 93"/>
        <xdr:cNvSpPr/>
      </xdr:nvSpPr>
      <xdr:spPr>
        <a:xfrm rot="12780000">
          <a:off x="11106785" y="14431645"/>
          <a:ext cx="915670" cy="913130"/>
        </a:xfrm>
        <a:prstGeom prst="wedgeEllipseCallout">
          <a:avLst>
            <a:gd name="adj1" fmla="val -77252"/>
            <a:gd name="adj2" fmla="val 27966"/>
          </a:avLst>
        </a:prstGeom>
        <a:solidFill>
          <a:schemeClr val="bg1"/>
        </a:solidFill>
        <a:ln w="34925" cap="flat" cmpd="sng" algn="ctr">
          <a:solidFill>
            <a:schemeClr val="bg1">
              <a:lumMod val="85000"/>
            </a:schemeClr>
          </a:solidFill>
          <a:prstDash val="solid"/>
          <a:round/>
          <a:headEnd type="none" w="med" len="med"/>
          <a:tailEnd type="none" w="med" len="med"/>
        </a:ln>
        <a:effectLst/>
      </xdr:spPr>
      <xdr:txBody>
        <a:bodyPr vertOverflow="clip" horzOverflow="clip" wrap="square" lIns="18288" tIns="0" rIns="0" bIns="0" rtlCol="0" anchor="t" upright="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kumimoji="1" lang="ja-JP" altLang="en-US" sz="1200">
              <a:solidFill>
                <a:srgbClr val="FF0000"/>
              </a:solidFill>
            </a:rPr>
            <a:t>送金金額になります。</a:t>
          </a:r>
          <a:endParaRPr kumimoji="1" lang="ja-JP" altLang="en-US" sz="1400">
            <a:solidFill>
              <a:srgbClr val="FF0000"/>
            </a:solidFill>
          </a:endParaRPr>
        </a:p>
        <a:p>
          <a:pPr algn="l"/>
          <a:endParaRPr kumimoji="1" lang="ja-JP" altLang="en-US" sz="14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4" Type="http://schemas.openxmlformats.org/officeDocument/2006/relationships/hyperlink" Target="tel:86-532-86157708"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9" Type="http://schemas.openxmlformats.org/officeDocument/2006/relationships/hyperlink" Target="tel:86-532-86157708" TargetMode="External"/><Relationship Id="rId8" Type="http://schemas.openxmlformats.org/officeDocument/2006/relationships/hyperlink" Target="http://item.taobao.com/item.htm?i" TargetMode="External"/><Relationship Id="rId7" Type="http://schemas.openxmlformats.org/officeDocument/2006/relationships/hyperlink" Target="http://item.taobao.com/ite" TargetMode="External"/><Relationship Id="rId6" Type="http://schemas.openxmlformats.org/officeDocument/2006/relationships/hyperlink" Target="http://item.taobao.com/item" TargetMode="External"/><Relationship Id="rId5" Type="http://schemas.openxmlformats.org/officeDocument/2006/relationships/hyperlink" Target="http://detail.tmall.com/item.htm?spm=" TargetMode="External"/><Relationship Id="rId4" Type="http://schemas.openxmlformats.org/officeDocument/2006/relationships/hyperlink" Target="http://detail.tmall.com/item.htm?spm=a230r.1.14.179.3K" TargetMode="External"/><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abSelected="1" view="pageBreakPreview" zoomScale="90" zoomScaleNormal="100" topLeftCell="A12" workbookViewId="0">
      <selection activeCell="A28" sqref="A28:C33"/>
    </sheetView>
  </sheetViews>
  <sheetFormatPr defaultColWidth="9" defaultRowHeight="13.5"/>
  <cols>
    <col min="1" max="1" width="7.25" style="12" customWidth="1"/>
    <col min="2" max="3" width="29.25" style="12" customWidth="1"/>
    <col min="4" max="4" width="13.3333333333333" style="12" customWidth="1"/>
    <col min="5" max="5" width="10.5833333333333" style="12" customWidth="1"/>
    <col min="6" max="6" width="7.5" style="12" customWidth="1"/>
    <col min="7" max="7" width="10.9666666666667" style="12" customWidth="1"/>
    <col min="8" max="8" width="12.9166666666667" style="12" customWidth="1"/>
    <col min="9" max="10" width="15.1666666666667" style="12" customWidth="1"/>
    <col min="11" max="11" width="23.8333333333333" style="12" customWidth="1"/>
    <col min="12" max="16384" width="9" style="12"/>
  </cols>
  <sheetData>
    <row r="1" spans="1:11">
      <c r="A1" s="18"/>
      <c r="B1" s="18"/>
      <c r="C1" s="18"/>
      <c r="D1" s="18"/>
      <c r="E1" s="18"/>
      <c r="F1" s="18"/>
      <c r="G1" s="18"/>
      <c r="H1" s="18"/>
      <c r="I1" s="18"/>
      <c r="J1" s="18"/>
      <c r="K1" s="18"/>
    </row>
    <row r="2" ht="38.5" customHeight="1" spans="1:11">
      <c r="A2" s="19" t="s">
        <v>0</v>
      </c>
      <c r="B2" s="19"/>
      <c r="C2" s="19"/>
      <c r="D2" s="19"/>
      <c r="E2" s="19"/>
      <c r="F2" s="19"/>
      <c r="G2" s="19"/>
      <c r="H2" s="19"/>
      <c r="I2" s="19"/>
      <c r="J2" s="19"/>
      <c r="K2" s="19"/>
    </row>
    <row r="3" ht="27" customHeight="1" spans="1:11">
      <c r="A3" s="20"/>
      <c r="B3" s="20"/>
      <c r="C3" s="20"/>
      <c r="D3" s="20"/>
      <c r="E3" s="20"/>
      <c r="F3" s="20"/>
      <c r="G3" s="20"/>
      <c r="H3" s="20"/>
      <c r="I3" s="20"/>
      <c r="J3" s="20"/>
      <c r="K3" s="20"/>
    </row>
    <row r="4" ht="21.5" customHeight="1" spans="1:11">
      <c r="A4" s="18"/>
      <c r="B4" s="21" t="s">
        <v>1</v>
      </c>
      <c r="C4" s="24"/>
      <c r="D4" s="25"/>
      <c r="E4" s="18"/>
      <c r="F4" s="18"/>
      <c r="G4" s="18"/>
      <c r="H4" s="21" t="s">
        <v>2</v>
      </c>
      <c r="I4" s="24"/>
      <c r="J4" s="25"/>
      <c r="K4" s="26"/>
    </row>
    <row r="5" ht="21.5" customHeight="1" spans="1:11">
      <c r="A5" s="18"/>
      <c r="B5" s="27" t="s">
        <v>3</v>
      </c>
      <c r="C5" s="156"/>
      <c r="D5" s="157"/>
      <c r="E5" s="18"/>
      <c r="F5" s="18"/>
      <c r="G5" s="18"/>
      <c r="H5" s="30" t="s">
        <v>4</v>
      </c>
      <c r="I5" s="31"/>
      <c r="J5" s="32"/>
      <c r="K5" s="26"/>
    </row>
    <row r="6" ht="21.5" customHeight="1" spans="1:11">
      <c r="A6" s="18"/>
      <c r="B6" s="33" t="s">
        <v>5</v>
      </c>
      <c r="C6" s="158"/>
      <c r="D6" s="159"/>
      <c r="E6" s="18"/>
      <c r="F6" s="18"/>
      <c r="G6" s="18"/>
      <c r="H6" s="36" t="s">
        <v>6</v>
      </c>
      <c r="I6" s="37"/>
      <c r="J6" s="38"/>
      <c r="K6" s="26"/>
    </row>
    <row r="7" ht="21.5" customHeight="1" spans="1:11">
      <c r="A7" s="18"/>
      <c r="B7" s="27" t="s">
        <v>7</v>
      </c>
      <c r="C7" s="160"/>
      <c r="D7" s="161"/>
      <c r="E7" s="18"/>
      <c r="F7" s="18"/>
      <c r="G7" s="18"/>
      <c r="H7" s="18"/>
      <c r="I7" s="18"/>
      <c r="J7" s="18"/>
      <c r="K7" s="18"/>
    </row>
    <row r="8" ht="36" customHeight="1" spans="1:11">
      <c r="A8" s="18"/>
      <c r="B8" s="41" t="s">
        <v>5</v>
      </c>
      <c r="C8" s="162"/>
      <c r="D8" s="159"/>
      <c r="E8" s="18"/>
      <c r="F8" s="18"/>
      <c r="G8" s="18"/>
      <c r="H8" s="18"/>
      <c r="I8" s="18"/>
      <c r="J8" s="18"/>
      <c r="K8" s="18"/>
    </row>
    <row r="9" ht="21.5" customHeight="1" spans="1:11">
      <c r="A9" s="18"/>
      <c r="B9" s="44" t="s">
        <v>8</v>
      </c>
      <c r="C9" s="37"/>
      <c r="D9" s="38"/>
      <c r="E9" s="47"/>
      <c r="F9" s="47"/>
      <c r="G9" s="18"/>
      <c r="H9" s="18"/>
      <c r="I9" s="18"/>
      <c r="J9" s="18"/>
      <c r="K9" s="47"/>
    </row>
    <row r="10" ht="27" customHeight="1" spans="1:11">
      <c r="A10" s="18"/>
      <c r="B10" s="49"/>
      <c r="C10" s="49"/>
      <c r="D10" s="47"/>
      <c r="E10" s="47"/>
      <c r="F10" s="47"/>
      <c r="G10" s="18"/>
      <c r="H10" s="18"/>
      <c r="I10" s="18"/>
      <c r="J10" s="18"/>
      <c r="K10" s="47"/>
    </row>
    <row r="11" ht="35" customHeight="1" spans="1:11">
      <c r="A11" s="50" t="s">
        <v>9</v>
      </c>
      <c r="B11" s="51" t="s">
        <v>10</v>
      </c>
      <c r="C11" s="51" t="s">
        <v>11</v>
      </c>
      <c r="D11" s="51" t="s">
        <v>12</v>
      </c>
      <c r="E11" s="51" t="s">
        <v>13</v>
      </c>
      <c r="F11" s="51" t="s">
        <v>14</v>
      </c>
      <c r="G11" s="51" t="s">
        <v>15</v>
      </c>
      <c r="H11" s="51" t="s">
        <v>16</v>
      </c>
      <c r="I11" s="52" t="s">
        <v>17</v>
      </c>
      <c r="J11" s="53" t="s">
        <v>18</v>
      </c>
      <c r="K11" s="54" t="s">
        <v>19</v>
      </c>
    </row>
    <row r="12" ht="63" customHeight="1" spans="1:11">
      <c r="A12" s="163">
        <v>1</v>
      </c>
      <c r="B12" s="164"/>
      <c r="C12" s="57"/>
      <c r="D12" s="165"/>
      <c r="E12" s="166"/>
      <c r="F12" s="167"/>
      <c r="G12" s="167"/>
      <c r="H12" s="165"/>
      <c r="I12" s="168"/>
      <c r="J12" s="165"/>
      <c r="K12" s="169">
        <f>H12*I12+J12</f>
        <v>0</v>
      </c>
    </row>
    <row r="13" ht="63" customHeight="1" spans="1:11">
      <c r="A13" s="170"/>
      <c r="B13" s="164"/>
      <c r="C13" s="57"/>
      <c r="D13" s="165"/>
      <c r="E13" s="165"/>
      <c r="F13" s="167"/>
      <c r="G13" s="165"/>
      <c r="H13" s="165"/>
      <c r="I13" s="168"/>
      <c r="J13" s="165"/>
      <c r="K13" s="169">
        <f t="shared" ref="K13:K19" si="0">H13*I13+J13</f>
        <v>0</v>
      </c>
    </row>
    <row r="14" ht="63" customHeight="1" spans="1:11">
      <c r="A14" s="170"/>
      <c r="B14" s="164"/>
      <c r="C14" s="57"/>
      <c r="D14" s="165"/>
      <c r="E14" s="165"/>
      <c r="F14" s="167"/>
      <c r="G14" s="165"/>
      <c r="H14" s="165"/>
      <c r="I14" s="168"/>
      <c r="J14" s="165"/>
      <c r="K14" s="169">
        <f t="shared" si="0"/>
        <v>0</v>
      </c>
    </row>
    <row r="15" ht="63" customHeight="1" spans="1:11">
      <c r="A15" s="170"/>
      <c r="B15" s="164"/>
      <c r="C15" s="57"/>
      <c r="D15" s="165"/>
      <c r="E15" s="165"/>
      <c r="F15" s="167"/>
      <c r="G15" s="165"/>
      <c r="H15" s="165"/>
      <c r="I15" s="168"/>
      <c r="J15" s="165"/>
      <c r="K15" s="169">
        <f t="shared" si="0"/>
        <v>0</v>
      </c>
    </row>
    <row r="16" ht="63" customHeight="1" spans="1:11">
      <c r="A16" s="170"/>
      <c r="B16" s="164"/>
      <c r="C16" s="57"/>
      <c r="D16" s="165"/>
      <c r="E16" s="165"/>
      <c r="F16" s="167"/>
      <c r="G16" s="165"/>
      <c r="H16" s="165"/>
      <c r="I16" s="168"/>
      <c r="J16" s="165"/>
      <c r="K16" s="169">
        <f t="shared" si="0"/>
        <v>0</v>
      </c>
    </row>
    <row r="17" ht="63" customHeight="1" spans="1:11">
      <c r="A17" s="170"/>
      <c r="B17" s="164"/>
      <c r="C17" s="57"/>
      <c r="D17" s="165"/>
      <c r="E17" s="165"/>
      <c r="F17" s="167"/>
      <c r="G17" s="165"/>
      <c r="H17" s="165"/>
      <c r="I17" s="168"/>
      <c r="J17" s="165"/>
      <c r="K17" s="169">
        <f t="shared" si="0"/>
        <v>0</v>
      </c>
    </row>
    <row r="18" ht="63" customHeight="1" spans="1:11">
      <c r="A18" s="170"/>
      <c r="B18" s="164"/>
      <c r="C18" s="57"/>
      <c r="D18" s="165"/>
      <c r="E18" s="165"/>
      <c r="F18" s="167"/>
      <c r="G18" s="165"/>
      <c r="H18" s="165"/>
      <c r="I18" s="168"/>
      <c r="J18" s="165"/>
      <c r="K18" s="169">
        <f t="shared" si="0"/>
        <v>0</v>
      </c>
    </row>
    <row r="19" ht="63" customHeight="1" spans="1:11">
      <c r="A19" s="170"/>
      <c r="B19" s="164"/>
      <c r="C19" s="57"/>
      <c r="D19" s="165"/>
      <c r="E19" s="165"/>
      <c r="F19" s="167"/>
      <c r="G19" s="165"/>
      <c r="H19" s="165"/>
      <c r="I19" s="168"/>
      <c r="J19" s="165"/>
      <c r="K19" s="169">
        <f t="shared" si="0"/>
        <v>0</v>
      </c>
    </row>
    <row r="20" ht="20" customHeight="1" spans="1:11">
      <c r="A20" s="171" t="s">
        <v>20</v>
      </c>
      <c r="B20" s="47"/>
      <c r="C20" s="103"/>
      <c r="D20" s="172" t="s">
        <v>21</v>
      </c>
      <c r="E20" s="172"/>
      <c r="F20" s="172"/>
      <c r="G20" s="173"/>
      <c r="H20" s="174" t="s">
        <v>22</v>
      </c>
      <c r="I20" s="175" t="s">
        <v>23</v>
      </c>
      <c r="J20" s="176"/>
      <c r="K20" s="177">
        <f>ROUND(SUM(K12:K19),2)</f>
        <v>0</v>
      </c>
    </row>
    <row r="21" ht="20" customHeight="1" spans="1:11">
      <c r="A21" s="94" t="s">
        <v>24</v>
      </c>
      <c r="B21" s="95"/>
      <c r="C21" s="96"/>
      <c r="D21" s="97" t="s">
        <v>25</v>
      </c>
      <c r="E21" s="97"/>
      <c r="F21" s="97"/>
      <c r="G21" s="97"/>
      <c r="H21" s="98"/>
      <c r="I21" s="99" t="s">
        <v>26</v>
      </c>
      <c r="J21" s="100"/>
      <c r="K21" s="101"/>
    </row>
    <row r="22" ht="20" customHeight="1" spans="1:11">
      <c r="A22" s="102" t="s">
        <v>27</v>
      </c>
      <c r="B22" s="47"/>
      <c r="C22" s="103"/>
      <c r="D22" s="104" t="s">
        <v>28</v>
      </c>
      <c r="E22" s="104"/>
      <c r="F22" s="104"/>
      <c r="G22" s="105">
        <v>0.3</v>
      </c>
      <c r="H22" s="103"/>
      <c r="I22" s="106" t="s">
        <v>29</v>
      </c>
      <c r="J22" s="107"/>
      <c r="K22" s="108">
        <f>K21*G22</f>
        <v>0</v>
      </c>
    </row>
    <row r="23" ht="20" customHeight="1" spans="1:11">
      <c r="A23" s="109" t="s">
        <v>30</v>
      </c>
      <c r="B23" s="110"/>
      <c r="C23" s="111"/>
      <c r="D23" s="112"/>
      <c r="E23" s="112"/>
      <c r="F23" s="112"/>
      <c r="G23" s="112"/>
      <c r="H23" s="103"/>
      <c r="I23" s="113"/>
      <c r="J23" s="114"/>
      <c r="K23" s="115"/>
    </row>
    <row r="24" ht="20" customHeight="1" spans="1:11">
      <c r="A24" s="116" t="s">
        <v>31</v>
      </c>
      <c r="B24" s="117"/>
      <c r="C24" s="118"/>
      <c r="D24" s="117"/>
      <c r="E24" s="117"/>
      <c r="F24" s="117"/>
      <c r="G24" s="117"/>
      <c r="H24" s="96"/>
      <c r="I24" s="119" t="s">
        <v>32</v>
      </c>
      <c r="J24" s="120"/>
      <c r="K24" s="121">
        <f>ROUND(SUM(K20:K22),2)</f>
        <v>0</v>
      </c>
    </row>
    <row r="25" ht="20" customHeight="1" spans="1:11">
      <c r="A25" s="122" t="s">
        <v>33</v>
      </c>
      <c r="B25" s="86"/>
      <c r="C25" s="86"/>
      <c r="D25" s="86"/>
      <c r="E25" s="86"/>
      <c r="F25" s="86"/>
      <c r="G25" s="86"/>
      <c r="H25" s="87"/>
      <c r="I25" s="123" t="s">
        <v>34</v>
      </c>
      <c r="J25" s="124"/>
      <c r="K25" s="125"/>
    </row>
    <row r="26" ht="20" customHeight="1" spans="1:11">
      <c r="A26" s="126" t="s">
        <v>35</v>
      </c>
      <c r="B26" s="95"/>
      <c r="C26" s="95"/>
      <c r="D26" s="95"/>
      <c r="E26" s="95"/>
      <c r="F26" s="95"/>
      <c r="G26" s="95"/>
      <c r="H26" s="96"/>
      <c r="I26" s="127" t="s">
        <v>36</v>
      </c>
      <c r="J26" s="128"/>
      <c r="K26" s="108"/>
    </row>
    <row r="27" ht="20" customHeight="1" spans="1:11">
      <c r="A27" s="129" t="s">
        <v>37</v>
      </c>
      <c r="B27" s="130"/>
      <c r="C27" s="130"/>
      <c r="D27" s="130"/>
      <c r="E27" s="130"/>
      <c r="F27" s="130"/>
      <c r="G27" s="130"/>
      <c r="H27" s="131"/>
      <c r="I27" s="127" t="s">
        <v>38</v>
      </c>
      <c r="J27" s="128"/>
      <c r="K27" s="108"/>
    </row>
    <row r="28" ht="20" customHeight="1" spans="1:11">
      <c r="A28" s="132" t="s">
        <v>39</v>
      </c>
      <c r="B28" s="133"/>
      <c r="C28" s="134"/>
      <c r="D28" s="135" t="s">
        <v>40</v>
      </c>
      <c r="E28" s="133"/>
      <c r="F28" s="133"/>
      <c r="G28" s="133"/>
      <c r="H28" s="136"/>
      <c r="I28" s="113"/>
      <c r="J28" s="114"/>
      <c r="K28" s="115"/>
    </row>
    <row r="29" s="155" customFormat="1" ht="20" customHeight="1" spans="1:11">
      <c r="A29" s="137"/>
      <c r="B29" s="133"/>
      <c r="C29" s="134"/>
      <c r="D29" s="133"/>
      <c r="E29" s="133"/>
      <c r="F29" s="133"/>
      <c r="G29" s="133"/>
      <c r="H29" s="136"/>
      <c r="I29" s="138" t="s">
        <v>41</v>
      </c>
      <c r="J29" s="139"/>
      <c r="K29" s="140">
        <f>K27*G28</f>
        <v>0</v>
      </c>
    </row>
    <row r="30" ht="20" customHeight="1" spans="1:11">
      <c r="A30" s="137"/>
      <c r="B30" s="133"/>
      <c r="C30" s="134"/>
      <c r="D30" s="133"/>
      <c r="E30" s="133"/>
      <c r="F30" s="133"/>
      <c r="G30" s="133"/>
      <c r="H30" s="136"/>
      <c r="I30" s="141" t="s">
        <v>42</v>
      </c>
      <c r="J30" s="142"/>
      <c r="K30" s="143" t="s">
        <v>43</v>
      </c>
    </row>
    <row r="31" ht="20" customHeight="1" spans="1:11">
      <c r="A31" s="137"/>
      <c r="B31" s="133"/>
      <c r="C31" s="134"/>
      <c r="D31" s="133"/>
      <c r="E31" s="133"/>
      <c r="F31" s="133"/>
      <c r="G31" s="133"/>
      <c r="H31" s="136"/>
      <c r="I31" s="119" t="s">
        <v>44</v>
      </c>
      <c r="J31" s="120"/>
      <c r="K31" s="144"/>
    </row>
    <row r="32" ht="20" customHeight="1" spans="1:11">
      <c r="A32" s="137"/>
      <c r="B32" s="133"/>
      <c r="C32" s="134"/>
      <c r="D32" s="133"/>
      <c r="E32" s="133"/>
      <c r="F32" s="133"/>
      <c r="G32" s="133"/>
      <c r="H32" s="136"/>
      <c r="I32" s="145" t="s">
        <v>45</v>
      </c>
      <c r="J32" s="146"/>
      <c r="K32" s="147">
        <f>ROUND(K24*G20+K29,0)+K31</f>
        <v>0</v>
      </c>
    </row>
    <row r="33" ht="20" customHeight="1" spans="1:11">
      <c r="A33" s="148"/>
      <c r="B33" s="149"/>
      <c r="C33" s="150"/>
      <c r="D33" s="149"/>
      <c r="E33" s="149"/>
      <c r="F33" s="149"/>
      <c r="G33" s="149"/>
      <c r="H33" s="151"/>
      <c r="I33" s="152"/>
      <c r="J33" s="153"/>
      <c r="K33" s="154"/>
    </row>
    <row r="34" ht="17.25" spans="1:11">
      <c r="A34" s="178"/>
      <c r="B34" s="178"/>
      <c r="C34" s="178"/>
      <c r="K34" s="179"/>
    </row>
  </sheetData>
  <mergeCells count="32">
    <mergeCell ref="A2:K2"/>
    <mergeCell ref="C4:D4"/>
    <mergeCell ref="I4:J4"/>
    <mergeCell ref="C5:D5"/>
    <mergeCell ref="I5:J5"/>
    <mergeCell ref="C6:D6"/>
    <mergeCell ref="I6:J6"/>
    <mergeCell ref="C7:D7"/>
    <mergeCell ref="C8:D8"/>
    <mergeCell ref="C9:D9"/>
    <mergeCell ref="A20:C20"/>
    <mergeCell ref="D20:F20"/>
    <mergeCell ref="I20:J20"/>
    <mergeCell ref="A21:C21"/>
    <mergeCell ref="D21:H21"/>
    <mergeCell ref="I21:J21"/>
    <mergeCell ref="D22:F22"/>
    <mergeCell ref="I22:J22"/>
    <mergeCell ref="I23:J23"/>
    <mergeCell ref="I24:J24"/>
    <mergeCell ref="I25:J25"/>
    <mergeCell ref="I26:J26"/>
    <mergeCell ref="A27:H27"/>
    <mergeCell ref="I27:J27"/>
    <mergeCell ref="I28:J28"/>
    <mergeCell ref="I29:J29"/>
    <mergeCell ref="I30:J30"/>
    <mergeCell ref="I31:J31"/>
    <mergeCell ref="K32:K33"/>
    <mergeCell ref="A28:C33"/>
    <mergeCell ref="D28:H33"/>
    <mergeCell ref="I32:J33"/>
  </mergeCells>
  <hyperlinks>
    <hyperlink ref="A24" r:id="rId4" display="Email:aoyamadk@aoyamadk.com"/>
  </hyperlinks>
  <pageMargins left="0.511811023622047" right="0" top="0.15748031496063" bottom="0.196850393700787" header="0.31496062992126" footer="0.31496062992126"/>
  <pageSetup paperSize="9" scale="66" orientation="landscape"/>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zoomScale="70" zoomScaleNormal="70" workbookViewId="0">
      <pane ySplit="9" topLeftCell="A12" activePane="bottomLeft" state="frozen"/>
      <selection/>
      <selection pane="bottomLeft" activeCell="V24" sqref="V24"/>
    </sheetView>
  </sheetViews>
  <sheetFormatPr defaultColWidth="8.75" defaultRowHeight="24" customHeight="1"/>
  <cols>
    <col min="1" max="1" width="9.5" style="17" customWidth="1"/>
    <col min="2" max="2" width="27.8333333333333" style="17" customWidth="1"/>
    <col min="3" max="3" width="26.0833333333333" style="17" customWidth="1"/>
    <col min="4" max="4" width="13.3333333333333" style="17" customWidth="1"/>
    <col min="5" max="5" width="10.5833333333333" style="17" customWidth="1"/>
    <col min="6" max="6" width="7.5" style="17" customWidth="1"/>
    <col min="7" max="7" width="7.58333333333333" style="17" customWidth="1"/>
    <col min="8" max="9" width="14.3083333333333" style="17" customWidth="1"/>
    <col min="10" max="10" width="12.5833333333333" style="17" customWidth="1"/>
    <col min="11" max="11" width="23.8333333333333" style="17" customWidth="1"/>
    <col min="12" max="12" width="5.5" style="17" customWidth="1"/>
    <col min="13" max="14" width="4.5" style="17" customWidth="1"/>
    <col min="15" max="15" width="6.25" style="17" customWidth="1"/>
    <col min="16" max="218" width="9.08333333333333" style="17" customWidth="1"/>
  </cols>
  <sheetData>
    <row r="1" customHeight="1" spans="1:15">
      <c r="A1" s="18"/>
      <c r="B1" s="18"/>
      <c r="C1" s="18"/>
      <c r="D1" s="18"/>
      <c r="E1" s="18"/>
      <c r="F1" s="18"/>
      <c r="G1" s="18"/>
      <c r="H1" s="18"/>
      <c r="I1" s="18"/>
      <c r="J1" s="18"/>
      <c r="K1" s="18"/>
    </row>
    <row r="2" ht="36.75" customHeight="1" spans="1:15">
      <c r="A2" s="19" t="s">
        <v>0</v>
      </c>
      <c r="B2" s="19"/>
      <c r="C2" s="19"/>
      <c r="D2" s="19"/>
      <c r="E2" s="19"/>
      <c r="F2" s="19"/>
      <c r="G2" s="19"/>
      <c r="H2" s="19"/>
      <c r="I2" s="19"/>
      <c r="J2" s="19"/>
      <c r="K2" s="19"/>
    </row>
    <row r="3" ht="23.25" customHeight="1" spans="1:15">
      <c r="A3" s="20"/>
      <c r="B3" s="20"/>
      <c r="C3" s="20"/>
      <c r="D3" s="20"/>
      <c r="E3" s="20"/>
      <c r="F3" s="20"/>
      <c r="G3" s="20"/>
      <c r="H3" s="20"/>
      <c r="I3" s="20"/>
      <c r="J3" s="20"/>
      <c r="K3" s="20"/>
    </row>
    <row r="4" ht="23.25" customHeight="1" spans="1:15">
      <c r="A4" s="18"/>
      <c r="B4" s="21" t="s">
        <v>1</v>
      </c>
      <c r="C4" s="22" t="s">
        <v>46</v>
      </c>
      <c r="D4" s="23"/>
      <c r="E4" s="18"/>
      <c r="F4" s="18"/>
      <c r="G4" s="18"/>
      <c r="H4" s="21" t="s">
        <v>2</v>
      </c>
      <c r="I4" s="24"/>
      <c r="J4" s="25"/>
      <c r="K4" s="26"/>
    </row>
    <row r="5" ht="29" customHeight="1" spans="1:15">
      <c r="A5" s="18"/>
      <c r="B5" s="27" t="s">
        <v>3</v>
      </c>
      <c r="C5" s="28" t="s">
        <v>47</v>
      </c>
      <c r="D5" s="29"/>
      <c r="E5" s="18"/>
      <c r="F5" s="18"/>
      <c r="G5" s="18"/>
      <c r="H5" s="30" t="s">
        <v>4</v>
      </c>
      <c r="I5" s="31"/>
      <c r="J5" s="32"/>
      <c r="K5" s="26"/>
    </row>
    <row r="6" ht="23" customHeight="1" spans="1:15">
      <c r="A6" s="18"/>
      <c r="B6" s="33" t="s">
        <v>5</v>
      </c>
      <c r="C6" s="34" t="s">
        <v>48</v>
      </c>
      <c r="D6" s="35"/>
      <c r="E6" s="18"/>
      <c r="F6" s="18"/>
      <c r="G6" s="18"/>
      <c r="H6" s="36" t="s">
        <v>6</v>
      </c>
      <c r="I6" s="37"/>
      <c r="J6" s="38"/>
      <c r="K6" s="26"/>
    </row>
    <row r="7" ht="18.75" customHeight="1" spans="1:15">
      <c r="A7" s="18"/>
      <c r="B7" s="27" t="s">
        <v>7</v>
      </c>
      <c r="C7" s="39" t="s">
        <v>49</v>
      </c>
      <c r="D7" s="40"/>
      <c r="E7" s="18"/>
      <c r="F7" s="18"/>
      <c r="G7" s="18"/>
      <c r="H7" s="18"/>
      <c r="I7" s="18"/>
      <c r="J7" s="18"/>
      <c r="K7" s="18"/>
    </row>
    <row r="8" ht="27.75" customHeight="1" spans="1:15">
      <c r="A8" s="18"/>
      <c r="B8" s="41" t="s">
        <v>5</v>
      </c>
      <c r="C8" s="42" t="s">
        <v>50</v>
      </c>
      <c r="D8" s="43"/>
      <c r="E8" s="18"/>
      <c r="F8" s="18"/>
      <c r="G8" s="18"/>
      <c r="H8" s="18"/>
      <c r="I8" s="18"/>
      <c r="J8" s="18"/>
      <c r="K8" s="18"/>
    </row>
    <row r="9" s="16" customFormat="1" ht="40" customHeight="1" spans="1:15">
      <c r="A9" s="18"/>
      <c r="B9" s="44" t="s">
        <v>8</v>
      </c>
      <c r="C9" s="45" t="s">
        <v>51</v>
      </c>
      <c r="D9" s="46"/>
      <c r="E9" s="47"/>
      <c r="F9" s="47"/>
      <c r="G9" s="18"/>
      <c r="H9" s="18"/>
      <c r="I9" s="18"/>
      <c r="J9" s="18"/>
      <c r="K9" s="47"/>
      <c r="L9" s="48"/>
      <c r="M9" s="48"/>
      <c r="N9" s="48"/>
      <c r="O9" s="48"/>
    </row>
    <row r="10" s="16" customFormat="1" ht="30" customHeight="1" spans="1:15">
      <c r="A10" s="18"/>
      <c r="B10" s="49"/>
      <c r="C10" s="49"/>
      <c r="D10" s="47"/>
      <c r="E10" s="47"/>
      <c r="F10" s="47"/>
      <c r="G10" s="18"/>
      <c r="H10" s="18"/>
      <c r="I10" s="18"/>
      <c r="J10" s="18"/>
      <c r="K10" s="47"/>
      <c r="L10" s="48"/>
      <c r="M10" s="48"/>
      <c r="N10" s="48"/>
      <c r="O10" s="48"/>
    </row>
    <row r="11" s="16" customFormat="1" ht="50.25" customHeight="1" spans="1:15">
      <c r="A11" s="50" t="s">
        <v>9</v>
      </c>
      <c r="B11" s="51" t="s">
        <v>10</v>
      </c>
      <c r="C11" s="51" t="s">
        <v>11</v>
      </c>
      <c r="D11" s="51" t="s">
        <v>12</v>
      </c>
      <c r="E11" s="51" t="s">
        <v>13</v>
      </c>
      <c r="F11" s="51" t="s">
        <v>14</v>
      </c>
      <c r="G11" s="51" t="s">
        <v>15</v>
      </c>
      <c r="H11" s="51" t="s">
        <v>16</v>
      </c>
      <c r="I11" s="52" t="s">
        <v>17</v>
      </c>
      <c r="J11" s="53" t="s">
        <v>18</v>
      </c>
      <c r="K11" s="54" t="s">
        <v>19</v>
      </c>
      <c r="L11" s="48"/>
      <c r="M11" s="48"/>
      <c r="N11" s="48"/>
      <c r="O11" s="48"/>
    </row>
    <row r="12" ht="51" customHeight="1" spans="1:15">
      <c r="A12" s="55">
        <v>1</v>
      </c>
      <c r="B12" s="56" t="s">
        <v>52</v>
      </c>
      <c r="C12" s="57" t="s">
        <v>53</v>
      </c>
      <c r="D12" s="58" t="str">
        <f>_xlfn.DISPIMG("ID_69DD40DB2D114D3EBBCADDD507ABEC80",1)</f>
        <v>=DISPIMG("ID_69DD40DB2D114D3EBBCADDD507ABEC80",1)</v>
      </c>
      <c r="E12" s="58"/>
      <c r="F12" s="58"/>
      <c r="G12" s="58"/>
      <c r="H12" s="58">
        <v>10</v>
      </c>
      <c r="I12" s="59"/>
      <c r="J12" s="60"/>
      <c r="K12" s="61">
        <f t="shared" ref="K12:K17" si="0">H12*I12+J12</f>
        <v>0</v>
      </c>
      <c r="L12" s="62"/>
      <c r="O12" s="63"/>
    </row>
    <row r="13" ht="51" customHeight="1" spans="1:15">
      <c r="A13" s="55">
        <v>2</v>
      </c>
      <c r="B13" s="56" t="s">
        <v>54</v>
      </c>
      <c r="C13" s="57" t="s">
        <v>55</v>
      </c>
      <c r="D13" s="58" t="str">
        <f>_xlfn.DISPIMG("ID_ED770C74884545C0B0642A25B7AEC406",1)</f>
        <v>=DISPIMG("ID_ED770C74884545C0B0642A25B7AEC406",1)</v>
      </c>
      <c r="E13" s="58"/>
      <c r="F13" s="64"/>
      <c r="G13" s="58"/>
      <c r="H13" s="58">
        <v>10</v>
      </c>
      <c r="I13" s="59"/>
      <c r="J13" s="60"/>
      <c r="K13" s="61">
        <f t="shared" si="0"/>
        <v>0</v>
      </c>
      <c r="L13" s="62"/>
    </row>
    <row r="14" ht="51" customHeight="1" spans="1:15">
      <c r="A14" s="55">
        <v>3</v>
      </c>
      <c r="B14" s="56" t="s">
        <v>56</v>
      </c>
      <c r="C14" s="65" t="s">
        <v>53</v>
      </c>
      <c r="D14" s="58" t="str">
        <f>_xlfn.DISPIMG("ID_A1ECDAF651934A7A8F7A0B1E1C7068E7",1)</f>
        <v>=DISPIMG("ID_A1ECDAF651934A7A8F7A0B1E1C7068E7",1)</v>
      </c>
      <c r="E14" s="58"/>
      <c r="F14" s="64"/>
      <c r="G14" s="58"/>
      <c r="H14" s="58">
        <v>15</v>
      </c>
      <c r="I14" s="59"/>
      <c r="J14" s="60"/>
      <c r="K14" s="61">
        <f t="shared" si="0"/>
        <v>0</v>
      </c>
      <c r="L14" s="62"/>
    </row>
    <row r="15" ht="51" customHeight="1" spans="1:15">
      <c r="A15" s="55">
        <v>4</v>
      </c>
      <c r="B15" s="56" t="s">
        <v>57</v>
      </c>
      <c r="C15" s="57" t="s">
        <v>58</v>
      </c>
      <c r="D15" s="58" t="str">
        <f>_xlfn.DISPIMG("ID_7C187A7164A5485A88D48BC98126F21D",1)</f>
        <v>=DISPIMG("ID_7C187A7164A5485A88D48BC98126F21D",1)</v>
      </c>
      <c r="E15" s="58"/>
      <c r="F15" s="58">
        <v>4</v>
      </c>
      <c r="G15" s="58"/>
      <c r="H15" s="58">
        <v>10</v>
      </c>
      <c r="I15" s="66"/>
      <c r="J15" s="60"/>
      <c r="K15" s="61">
        <f t="shared" si="0"/>
        <v>0</v>
      </c>
      <c r="L15" s="62"/>
    </row>
    <row r="16" ht="51" customHeight="1" spans="1:15">
      <c r="A16" s="67">
        <v>5</v>
      </c>
      <c r="B16" s="68" t="s">
        <v>59</v>
      </c>
      <c r="C16" s="57" t="s">
        <v>60</v>
      </c>
      <c r="D16" t="str">
        <f>_xlfn.DISPIMG("ID_B290829DCB1E4B708C368C16DF97C7FA",1)</f>
        <v>=DISPIMG("ID_B290829DCB1E4B708C368C16DF97C7FA",1)</v>
      </c>
      <c r="E16" s="58" t="s">
        <v>61</v>
      </c>
      <c r="F16" s="69" t="s">
        <v>62</v>
      </c>
      <c r="G16" s="70"/>
      <c r="H16" s="58">
        <v>3</v>
      </c>
      <c r="I16" s="71"/>
      <c r="J16" s="72"/>
      <c r="K16" s="61">
        <f t="shared" si="0"/>
        <v>0</v>
      </c>
      <c r="L16" s="62"/>
      <c r="O16" s="63"/>
    </row>
    <row r="17" ht="51" customHeight="1" spans="1:12">
      <c r="A17" s="73">
        <v>6</v>
      </c>
      <c r="B17" s="74" t="s">
        <v>63</v>
      </c>
      <c r="C17" s="75" t="s">
        <v>64</v>
      </c>
      <c r="D17" s="69" t="str">
        <f>_xlfn.DISPIMG("ID_34B30B77AAA0435091D9E53548D2669B",1)</f>
        <v>=DISPIMG("ID_34B30B77AAA0435091D9E53548D2669B",1)</v>
      </c>
      <c r="E17" s="76" t="s">
        <v>65</v>
      </c>
      <c r="F17" s="58">
        <v>175</v>
      </c>
      <c r="G17" s="58"/>
      <c r="H17" s="77">
        <v>1</v>
      </c>
      <c r="I17" s="58"/>
      <c r="J17" s="60"/>
      <c r="K17" s="61">
        <f t="shared" si="0"/>
        <v>0</v>
      </c>
      <c r="L17" s="62"/>
    </row>
    <row r="18" ht="51" customHeight="1" spans="1:12">
      <c r="A18" s="73">
        <v>7</v>
      </c>
      <c r="B18" s="78"/>
      <c r="C18" s="79"/>
      <c r="D18" s="58"/>
      <c r="E18" s="80"/>
      <c r="F18" s="66"/>
      <c r="G18" s="81"/>
      <c r="H18" s="59"/>
      <c r="I18" s="81"/>
      <c r="J18" s="60"/>
      <c r="K18" s="61"/>
      <c r="L18" s="62"/>
    </row>
    <row r="19" ht="51" customHeight="1" spans="1:12">
      <c r="A19" s="73">
        <v>8</v>
      </c>
      <c r="B19" s="82"/>
      <c r="C19" s="82"/>
      <c r="D19" s="58"/>
      <c r="E19" s="58"/>
      <c r="F19" s="66"/>
      <c r="G19" s="81"/>
      <c r="H19" s="59"/>
      <c r="I19" s="81"/>
      <c r="J19" s="60"/>
      <c r="K19" s="61"/>
      <c r="L19" s="62"/>
    </row>
    <row r="20" ht="51" customHeight="1" spans="1:12">
      <c r="A20" s="73">
        <v>9</v>
      </c>
      <c r="B20" s="78"/>
      <c r="C20" s="83"/>
      <c r="D20" s="58"/>
      <c r="E20" s="80"/>
      <c r="F20" s="66"/>
      <c r="G20" s="81"/>
      <c r="H20" s="59"/>
      <c r="I20" s="81"/>
      <c r="J20" s="60"/>
      <c r="K20" s="61"/>
      <c r="L20" s="62"/>
    </row>
    <row r="21" ht="51" customHeight="1" spans="1:12">
      <c r="A21" s="73">
        <v>10</v>
      </c>
      <c r="B21" s="78"/>
      <c r="C21" s="84"/>
      <c r="D21" s="58"/>
      <c r="E21" s="80"/>
      <c r="F21" s="66"/>
      <c r="G21" s="81"/>
      <c r="H21" s="59"/>
      <c r="I21" s="81"/>
      <c r="J21" s="60"/>
      <c r="K21" s="61"/>
      <c r="L21" s="62"/>
    </row>
    <row r="22" ht="30.75" customHeight="1" spans="1:12">
      <c r="A22" s="85" t="s">
        <v>20</v>
      </c>
      <c r="B22" s="86"/>
      <c r="C22" s="87"/>
      <c r="D22" s="88" t="s">
        <v>21</v>
      </c>
      <c r="E22" s="88"/>
      <c r="F22" s="88"/>
      <c r="G22" s="89"/>
      <c r="H22" s="90" t="s">
        <v>22</v>
      </c>
      <c r="I22" s="91" t="s">
        <v>23</v>
      </c>
      <c r="J22" s="92"/>
      <c r="K22" s="93">
        <f>ROUND(SUM(K12:K21),2)</f>
        <v>0</v>
      </c>
      <c r="L22" s="62"/>
    </row>
    <row r="23" ht="33" customHeight="1" spans="1:12">
      <c r="A23" s="94" t="s">
        <v>24</v>
      </c>
      <c r="B23" s="95"/>
      <c r="C23" s="96"/>
      <c r="D23" s="97" t="s">
        <v>25</v>
      </c>
      <c r="E23" s="97"/>
      <c r="F23" s="97"/>
      <c r="G23" s="97"/>
      <c r="H23" s="98"/>
      <c r="I23" s="99" t="s">
        <v>26</v>
      </c>
      <c r="J23" s="100"/>
      <c r="K23" s="101"/>
      <c r="L23" s="62"/>
    </row>
    <row r="24" ht="41.25" customHeight="1" spans="1:12">
      <c r="A24" s="102" t="s">
        <v>27</v>
      </c>
      <c r="B24" s="47"/>
      <c r="C24" s="103"/>
      <c r="D24" s="104" t="s">
        <v>66</v>
      </c>
      <c r="E24" s="104"/>
      <c r="F24" s="104"/>
      <c r="G24" s="105"/>
      <c r="H24" s="103"/>
      <c r="I24" s="106" t="s">
        <v>29</v>
      </c>
      <c r="J24" s="107"/>
      <c r="K24" s="108">
        <f>K23*G24</f>
        <v>0</v>
      </c>
      <c r="L24" s="62"/>
    </row>
    <row r="25" ht="37.5" customHeight="1" spans="1:12">
      <c r="A25" s="109" t="s">
        <v>30</v>
      </c>
      <c r="B25" s="110"/>
      <c r="C25" s="111"/>
      <c r="D25" s="112"/>
      <c r="E25" s="112"/>
      <c r="F25" s="112"/>
      <c r="G25" s="112"/>
      <c r="H25" s="103"/>
      <c r="I25" s="113"/>
      <c r="J25" s="114"/>
      <c r="K25" s="115"/>
      <c r="L25" s="62"/>
    </row>
    <row r="26" ht="25.5" customHeight="1" spans="1:12">
      <c r="A26" s="116" t="s">
        <v>67</v>
      </c>
      <c r="B26" s="117"/>
      <c r="C26" s="118"/>
      <c r="D26" s="117"/>
      <c r="E26" s="117"/>
      <c r="F26" s="117"/>
      <c r="G26" s="117"/>
      <c r="H26" s="96"/>
      <c r="I26" s="119" t="s">
        <v>32</v>
      </c>
      <c r="J26" s="120"/>
      <c r="K26" s="121">
        <f>ROUND(SUM(K22:K24),2)</f>
        <v>0</v>
      </c>
      <c r="L26" s="62"/>
    </row>
    <row r="27" ht="30" customHeight="1" spans="1:12">
      <c r="A27" s="122" t="s">
        <v>33</v>
      </c>
      <c r="B27" s="86"/>
      <c r="C27" s="86"/>
      <c r="D27" s="86"/>
      <c r="E27" s="86"/>
      <c r="F27" s="86"/>
      <c r="G27" s="86"/>
      <c r="H27" s="87"/>
      <c r="I27" s="123" t="s">
        <v>34</v>
      </c>
      <c r="J27" s="124"/>
      <c r="K27" s="125"/>
      <c r="L27" s="62"/>
    </row>
    <row r="28" ht="30" customHeight="1" spans="1:12">
      <c r="A28" s="126" t="s">
        <v>35</v>
      </c>
      <c r="B28" s="95"/>
      <c r="C28" s="95"/>
      <c r="D28" s="95"/>
      <c r="E28" s="95"/>
      <c r="F28" s="95"/>
      <c r="G28" s="95"/>
      <c r="H28" s="96"/>
      <c r="I28" s="127" t="s">
        <v>36</v>
      </c>
      <c r="J28" s="128"/>
      <c r="K28" s="108"/>
      <c r="L28" s="62"/>
    </row>
    <row r="29" ht="22" customHeight="1" spans="1:12">
      <c r="A29" s="129" t="s">
        <v>37</v>
      </c>
      <c r="B29" s="130"/>
      <c r="C29" s="130"/>
      <c r="D29" s="130"/>
      <c r="E29" s="130"/>
      <c r="F29" s="130"/>
      <c r="G29" s="130"/>
      <c r="H29" s="131"/>
      <c r="I29" s="127" t="s">
        <v>38</v>
      </c>
      <c r="J29" s="128"/>
      <c r="K29" s="108"/>
      <c r="L29" s="62"/>
    </row>
    <row r="30" ht="19" customHeight="1" spans="1:12">
      <c r="A30" s="132" t="s">
        <v>39</v>
      </c>
      <c r="B30" s="133"/>
      <c r="C30" s="134"/>
      <c r="D30" s="135" t="s">
        <v>40</v>
      </c>
      <c r="E30" s="133"/>
      <c r="F30" s="133"/>
      <c r="G30" s="133"/>
      <c r="H30" s="136"/>
      <c r="I30" s="113"/>
      <c r="J30" s="114"/>
      <c r="K30" s="115"/>
      <c r="L30" s="62"/>
    </row>
    <row r="31" ht="19" customHeight="1" spans="1:12">
      <c r="A31" s="137"/>
      <c r="B31" s="133"/>
      <c r="C31" s="134"/>
      <c r="D31" s="133"/>
      <c r="E31" s="133"/>
      <c r="F31" s="133"/>
      <c r="G31" s="133"/>
      <c r="H31" s="136"/>
      <c r="I31" s="138" t="s">
        <v>41</v>
      </c>
      <c r="J31" s="139"/>
      <c r="K31" s="140">
        <f>K29*G30</f>
        <v>0</v>
      </c>
      <c r="L31" s="62"/>
    </row>
    <row r="32" ht="24.75" customHeight="1" spans="1:12">
      <c r="A32" s="137"/>
      <c r="B32" s="133"/>
      <c r="C32" s="134"/>
      <c r="D32" s="133"/>
      <c r="E32" s="133"/>
      <c r="F32" s="133"/>
      <c r="G32" s="133"/>
      <c r="H32" s="136"/>
      <c r="I32" s="141" t="s">
        <v>42</v>
      </c>
      <c r="J32" s="142"/>
      <c r="K32" s="143" t="s">
        <v>43</v>
      </c>
    </row>
    <row r="33" ht="21" customHeight="1" spans="1:11">
      <c r="A33" s="137"/>
      <c r="B33" s="133"/>
      <c r="C33" s="134"/>
      <c r="D33" s="133"/>
      <c r="E33" s="133"/>
      <c r="F33" s="133"/>
      <c r="G33" s="133"/>
      <c r="H33" s="136"/>
      <c r="I33" s="119" t="s">
        <v>44</v>
      </c>
      <c r="J33" s="120"/>
      <c r="K33" s="144"/>
    </row>
    <row r="34" ht="21" customHeight="1" spans="1:11">
      <c r="A34" s="137"/>
      <c r="B34" s="133"/>
      <c r="C34" s="134"/>
      <c r="D34" s="133"/>
      <c r="E34" s="133"/>
      <c r="F34" s="133"/>
      <c r="G34" s="133"/>
      <c r="H34" s="136"/>
      <c r="I34" s="145" t="s">
        <v>45</v>
      </c>
      <c r="J34" s="146"/>
      <c r="K34" s="147">
        <f>ROUND(K26*G22+K31,0)+K33</f>
        <v>0</v>
      </c>
    </row>
    <row r="35" ht="21" customHeight="1" spans="1:11">
      <c r="A35" s="148"/>
      <c r="B35" s="149"/>
      <c r="C35" s="150"/>
      <c r="D35" s="149"/>
      <c r="E35" s="149"/>
      <c r="F35" s="149"/>
      <c r="G35" s="149"/>
      <c r="H35" s="151"/>
      <c r="I35" s="152"/>
      <c r="J35" s="153"/>
      <c r="K35" s="154"/>
    </row>
  </sheetData>
  <mergeCells count="32">
    <mergeCell ref="A2:K2"/>
    <mergeCell ref="C4:D4"/>
    <mergeCell ref="I4:J4"/>
    <mergeCell ref="C5:D5"/>
    <mergeCell ref="I5:J5"/>
    <mergeCell ref="C6:D6"/>
    <mergeCell ref="I6:J6"/>
    <mergeCell ref="C7:D7"/>
    <mergeCell ref="C8:D8"/>
    <mergeCell ref="C9:D9"/>
    <mergeCell ref="A22:C22"/>
    <mergeCell ref="D22:F22"/>
    <mergeCell ref="I22:J22"/>
    <mergeCell ref="A23:C23"/>
    <mergeCell ref="D23:H23"/>
    <mergeCell ref="I23:J23"/>
    <mergeCell ref="D24:F24"/>
    <mergeCell ref="I24:J24"/>
    <mergeCell ref="I25:J25"/>
    <mergeCell ref="I26:J26"/>
    <mergeCell ref="I27:J27"/>
    <mergeCell ref="I28:J28"/>
    <mergeCell ref="A29:H29"/>
    <mergeCell ref="I29:J29"/>
    <mergeCell ref="I30:J30"/>
    <mergeCell ref="I31:J31"/>
    <mergeCell ref="I32:J32"/>
    <mergeCell ref="I33:J33"/>
    <mergeCell ref="K34:K35"/>
    <mergeCell ref="A30:C35"/>
    <mergeCell ref="D30:H35"/>
    <mergeCell ref="I34:J35"/>
  </mergeCells>
  <hyperlinks>
    <hyperlink ref="C17" r:id="rId4" display="http://detail.tmall.com/item.htm?spm=a230r.1.14.179.3K"/>
    <hyperlink ref="C16" r:id="rId5" display="http://detail.tmall.com/item.htm?spm="/>
    <hyperlink ref="C15" r:id="rId6" display="http://item.taobao.com/item"/>
    <hyperlink ref="C14" r:id="rId7" display="http://item.taobao.com/ite"/>
    <hyperlink ref="C13" r:id="rId8" display="http://item.taobao.com/item.htm?i"/>
    <hyperlink ref="C12" r:id="rId7" display="http://item.taobao.com/ite"/>
    <hyperlink ref="A26" r:id="rId9" display=":Email:aoyamadaiko@gmail.com"/>
  </hyperlinks>
  <printOptions horizontalCentered="1"/>
  <pageMargins left="0.236111111111111" right="0.236111111111111" top="0.354166666666667" bottom="0.156944444444444" header="0.511111111111111" footer="0.511111111111111"/>
  <pageSetup paperSize="9" scale="59" orientation="portrait" horizontalDpi="300" verticalDpi="300"/>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3"/>
  <sheetViews>
    <sheetView topLeftCell="B1" workbookViewId="0">
      <selection activeCell="F32" sqref="F32"/>
    </sheetView>
  </sheetViews>
  <sheetFormatPr defaultColWidth="9" defaultRowHeight="14.25"/>
  <sheetData>
    <row r="1" ht="40.5" customHeight="1" spans="2:13">
      <c r="E1" s="10" t="s">
        <v>68</v>
      </c>
      <c r="F1" s="11"/>
      <c r="G1" s="11"/>
      <c r="H1" s="11"/>
      <c r="I1" s="11"/>
      <c r="J1" s="11"/>
      <c r="K1" s="11"/>
    </row>
    <row r="2" ht="17.25" spans="2:13">
      <c r="B2" s="4" t="s">
        <v>69</v>
      </c>
      <c r="K2" s="12" t="s">
        <v>70</v>
      </c>
    </row>
    <row r="4" ht="17.25" spans="2:13">
      <c r="B4" s="4" t="s">
        <v>71</v>
      </c>
      <c r="L4" s="12"/>
    </row>
    <row r="5" spans="2:13">
      <c r="C5" s="12" t="s">
        <v>72</v>
      </c>
    </row>
    <row r="6" spans="2:13">
      <c r="B6" s="12"/>
      <c r="C6" s="12"/>
    </row>
    <row r="7" ht="17.25" spans="2:13">
      <c r="B7" s="4" t="s">
        <v>73</v>
      </c>
    </row>
    <row r="9" ht="17.25" spans="2:13">
      <c r="B9" s="4" t="s">
        <v>74</v>
      </c>
    </row>
    <row r="10" spans="2:13">
      <c r="B10" s="12"/>
    </row>
    <row r="11" ht="17.25" spans="2:13">
      <c r="B11" s="4" t="s">
        <v>75</v>
      </c>
    </row>
    <row r="13" ht="17.25" spans="2:13">
      <c r="B13" s="4" t="s">
        <v>76</v>
      </c>
    </row>
    <row r="14" spans="2:13">
      <c r="B14" s="12"/>
      <c r="C14" s="12" t="s">
        <v>77</v>
      </c>
    </row>
    <row r="15" ht="17.25" spans="2:13">
      <c r="B15" s="4" t="s">
        <v>78</v>
      </c>
      <c r="M15" s="12"/>
    </row>
    <row r="16" spans="2:13">
      <c r="B16" s="12"/>
      <c r="C16" s="12" t="s">
        <v>79</v>
      </c>
    </row>
    <row r="18" spans="2:12">
      <c r="B18" s="12"/>
    </row>
    <row r="19" spans="2:12">
      <c r="B19" s="12"/>
    </row>
    <row r="20" spans="2:12">
      <c r="B20" s="12"/>
    </row>
    <row r="21" spans="2:12">
      <c r="B21" s="12"/>
    </row>
    <row r="22" ht="17.25" spans="2:12">
      <c r="B22" s="12"/>
      <c r="D22" s="13" t="s">
        <v>80</v>
      </c>
      <c r="E22" s="14"/>
      <c r="F22" s="14"/>
      <c r="G22" s="14"/>
      <c r="H22" s="14"/>
    </row>
    <row r="23" ht="18" spans="2:12">
      <c r="C23" s="6" t="s">
        <v>81</v>
      </c>
      <c r="D23" s="7"/>
      <c r="E23" s="7"/>
      <c r="F23" s="7"/>
      <c r="G23" s="7"/>
      <c r="H23" s="7"/>
      <c r="I23" s="7"/>
      <c r="J23" s="15"/>
    </row>
    <row r="24" ht="18" spans="2:12">
      <c r="B24" s="12"/>
      <c r="C24" s="4" t="s">
        <v>82</v>
      </c>
      <c r="D24" s="4"/>
      <c r="E24" s="1"/>
      <c r="F24" s="1"/>
      <c r="G24" s="1"/>
      <c r="H24" s="1"/>
      <c r="I24" s="1"/>
    </row>
    <row r="25" ht="18" spans="2:12">
      <c r="B25" s="12"/>
      <c r="C25" s="4" t="s">
        <v>83</v>
      </c>
      <c r="D25" s="1"/>
      <c r="E25" s="1"/>
      <c r="F25" s="1"/>
      <c r="G25" s="1"/>
      <c r="H25" s="1"/>
      <c r="I25" s="1"/>
    </row>
    <row r="27" ht="18" spans="2:12">
      <c r="B27" s="12"/>
      <c r="C27" s="6" t="s">
        <v>84</v>
      </c>
      <c r="D27" s="6"/>
      <c r="E27" s="7"/>
      <c r="F27" s="7"/>
      <c r="G27" s="4" t="s">
        <v>85</v>
      </c>
      <c r="H27" s="7"/>
      <c r="I27" s="7"/>
      <c r="J27" s="7"/>
      <c r="K27" s="7"/>
      <c r="L27" s="7"/>
    </row>
    <row r="28" ht="18" spans="2:12">
      <c r="B28" s="12"/>
      <c r="C28" s="6" t="s">
        <v>86</v>
      </c>
      <c r="D28" s="6" t="s">
        <v>87</v>
      </c>
      <c r="E28" s="7"/>
      <c r="F28" s="7"/>
      <c r="G28" s="7"/>
      <c r="H28" s="6" t="s">
        <v>88</v>
      </c>
      <c r="I28" s="7"/>
      <c r="J28" s="7"/>
      <c r="K28" s="7"/>
      <c r="L28" s="7"/>
    </row>
    <row r="29" ht="18" spans="2:12">
      <c r="B29" s="12"/>
      <c r="C29" s="6"/>
      <c r="D29" s="6"/>
      <c r="E29" s="7"/>
      <c r="F29" s="7"/>
      <c r="G29" s="7"/>
      <c r="H29" s="6"/>
      <c r="I29" s="7"/>
      <c r="J29" s="7"/>
      <c r="K29" s="7"/>
      <c r="L29" s="7"/>
    </row>
    <row r="30" spans="2:12">
      <c r="B30" s="12"/>
    </row>
    <row r="31" spans="2:12">
      <c r="B31" s="12"/>
      <c r="C31" s="12"/>
    </row>
    <row r="32" spans="2:12">
      <c r="B32" s="12"/>
    </row>
    <row r="33" spans="2:2">
      <c r="B33" s="12"/>
    </row>
  </sheetData>
  <mergeCells count="1">
    <mergeCell ref="E1:K1"/>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workbookViewId="0">
      <selection activeCell="U11" sqref="U11"/>
    </sheetView>
  </sheetViews>
  <sheetFormatPr defaultColWidth="9" defaultRowHeight="36.75" customHeight="1"/>
  <sheetData>
    <row r="1" ht="45" customHeight="1" spans="1:17">
      <c r="C1" s="2" t="s">
        <v>89</v>
      </c>
      <c r="D1" s="3"/>
      <c r="E1" s="3"/>
    </row>
    <row r="2" s="1" customFormat="1" customHeight="1" spans="1:17">
      <c r="A2" s="4" t="s">
        <v>90</v>
      </c>
    </row>
    <row r="3" s="1" customFormat="1" customHeight="1" spans="1:17">
      <c r="A3" s="4" t="s">
        <v>91</v>
      </c>
    </row>
    <row r="4" s="1" customFormat="1" customHeight="1" spans="1:17">
      <c r="A4" s="4" t="s">
        <v>92</v>
      </c>
    </row>
    <row r="5" s="1" customFormat="1" customHeight="1" spans="1:17">
      <c r="A5" s="4" t="s">
        <v>93</v>
      </c>
    </row>
    <row r="6" s="1" customFormat="1" customHeight="1" spans="1:17">
      <c r="A6" s="4" t="s">
        <v>94</v>
      </c>
    </row>
    <row r="7" s="1" customFormat="1" ht="56.5" customHeight="1" spans="1:17">
      <c r="A7" s="5" t="s">
        <v>95</v>
      </c>
      <c r="B7"/>
      <c r="C7"/>
      <c r="D7"/>
      <c r="E7"/>
      <c r="F7"/>
      <c r="G7"/>
      <c r="H7"/>
      <c r="I7"/>
      <c r="J7"/>
      <c r="K7"/>
      <c r="L7"/>
      <c r="M7"/>
      <c r="N7"/>
      <c r="O7"/>
      <c r="P7"/>
      <c r="Q7"/>
    </row>
    <row r="8" s="1" customFormat="1" ht="21.65" customHeight="1" spans="1:17">
      <c r="A8" s="5"/>
      <c r="B8"/>
      <c r="C8"/>
      <c r="D8"/>
      <c r="E8"/>
      <c r="F8"/>
      <c r="G8"/>
      <c r="H8"/>
      <c r="I8"/>
      <c r="J8"/>
      <c r="K8"/>
      <c r="L8"/>
      <c r="M8"/>
      <c r="N8"/>
      <c r="O8"/>
      <c r="P8"/>
      <c r="Q8"/>
    </row>
    <row r="9" s="1" customFormat="1" ht="23.15" customHeight="1" spans="1:17">
      <c r="A9" s="6" t="s">
        <v>96</v>
      </c>
      <c r="B9" s="7"/>
      <c r="C9" s="7"/>
    </row>
    <row r="10" s="1" customFormat="1" customHeight="1" spans="1:17">
      <c r="A10" s="4" t="s">
        <v>97</v>
      </c>
    </row>
    <row r="11" s="1" customFormat="1" customHeight="1" spans="1:17">
      <c r="A11" s="4" t="s">
        <v>98</v>
      </c>
    </row>
    <row r="12" s="1" customFormat="1" customHeight="1" spans="1:17">
      <c r="A12" s="4" t="s">
        <v>99</v>
      </c>
    </row>
    <row r="13" s="1" customFormat="1" customHeight="1" spans="1:17">
      <c r="A13" s="4" t="s">
        <v>100</v>
      </c>
    </row>
    <row r="14" s="1" customFormat="1" customHeight="1" spans="1:17">
      <c r="A14" s="4" t="s">
        <v>101</v>
      </c>
    </row>
    <row r="15" s="1" customFormat="1" customHeight="1" spans="1:17">
      <c r="A15" s="8" t="s">
        <v>102</v>
      </c>
      <c r="B15"/>
      <c r="C15"/>
      <c r="D15"/>
      <c r="E15"/>
      <c r="F15"/>
      <c r="G15"/>
      <c r="H15"/>
      <c r="I15"/>
      <c r="J15"/>
      <c r="K15"/>
      <c r="L15"/>
      <c r="M15"/>
      <c r="N15"/>
      <c r="O15"/>
      <c r="P15"/>
      <c r="Q15"/>
    </row>
    <row r="16" s="1" customFormat="1" customHeight="1" spans="1:17">
      <c r="A16" s="4" t="s">
        <v>103</v>
      </c>
    </row>
    <row r="17" s="1" customFormat="1" customHeight="1" spans="1:18">
      <c r="A17" s="4" t="s">
        <v>104</v>
      </c>
    </row>
    <row r="18" s="1" customFormat="1" customHeight="1" spans="1:18">
      <c r="A18" s="4" t="s">
        <v>105</v>
      </c>
    </row>
    <row r="19" s="1" customFormat="1" customHeight="1" spans="1:18">
      <c r="A19" s="4" t="s">
        <v>106</v>
      </c>
    </row>
    <row r="20" s="1" customFormat="1" ht="23.15" customHeight="1"/>
    <row r="21" customHeight="1" spans="1:18">
      <c r="A21" s="9" t="s">
        <v>107</v>
      </c>
    </row>
    <row r="22" customHeight="1" spans="1:18">
      <c r="A22" s="4" t="s">
        <v>108</v>
      </c>
      <c r="B22" s="1"/>
      <c r="C22" s="1"/>
      <c r="D22" s="1"/>
      <c r="E22" s="1"/>
      <c r="F22" s="1"/>
      <c r="G22" s="1"/>
      <c r="H22" s="1"/>
      <c r="I22" s="1"/>
      <c r="J22" s="1"/>
      <c r="K22" s="1"/>
      <c r="L22" s="1"/>
      <c r="M22" s="1"/>
      <c r="N22" s="1"/>
      <c r="O22" s="1"/>
      <c r="P22" s="1"/>
      <c r="Q22" s="1"/>
      <c r="R22" s="1"/>
    </row>
    <row r="23" customHeight="1" spans="1:18">
      <c r="A23" s="4" t="s">
        <v>109</v>
      </c>
      <c r="B23" s="1"/>
      <c r="C23" s="1"/>
      <c r="D23" s="1"/>
      <c r="E23" s="1"/>
      <c r="F23" s="1"/>
      <c r="G23" s="1"/>
      <c r="H23" s="1"/>
      <c r="I23" s="1"/>
      <c r="J23" s="1"/>
      <c r="K23" s="1"/>
      <c r="L23" s="1"/>
      <c r="M23" s="1"/>
      <c r="N23" s="1"/>
      <c r="O23" s="1"/>
      <c r="P23" s="1"/>
      <c r="Q23" s="1"/>
      <c r="R23" s="1"/>
    </row>
    <row r="24" customHeight="1" spans="1:18">
      <c r="A24" s="4" t="s">
        <v>110</v>
      </c>
      <c r="B24" s="1"/>
      <c r="C24" s="1"/>
      <c r="D24" s="1"/>
      <c r="E24" s="1"/>
      <c r="F24" s="1"/>
      <c r="G24" s="1"/>
      <c r="H24" s="1"/>
      <c r="I24" s="1"/>
      <c r="J24" s="1"/>
      <c r="K24" s="1"/>
      <c r="L24" s="1"/>
      <c r="M24" s="1"/>
      <c r="N24" s="1"/>
      <c r="O24" s="1"/>
      <c r="P24" s="1"/>
      <c r="Q24" s="1"/>
      <c r="R24" s="1"/>
    </row>
    <row r="25" customHeight="1" spans="1:18">
      <c r="A25" s="4" t="s">
        <v>111</v>
      </c>
      <c r="B25" s="1"/>
      <c r="C25" s="1"/>
      <c r="D25" s="1"/>
      <c r="E25" s="1"/>
      <c r="F25" s="1"/>
      <c r="G25" s="1"/>
      <c r="H25" s="1"/>
      <c r="I25" s="1"/>
      <c r="J25" s="1"/>
      <c r="K25" s="1"/>
      <c r="L25" s="1"/>
      <c r="M25" s="1"/>
      <c r="N25" s="1"/>
      <c r="O25" s="1"/>
      <c r="P25" s="1"/>
      <c r="Q25" s="1"/>
      <c r="R25" s="1"/>
    </row>
  </sheetData>
  <mergeCells count="2">
    <mergeCell ref="A7:Q7"/>
    <mergeCell ref="A15:Q15"/>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見積書（依頼書兼）</vt:lpstr>
      <vt:lpstr>見積依頼サンプル</vt:lpstr>
      <vt:lpstr>発注の流れ</vt:lpstr>
      <vt:lpstr>注意事項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dc:creator>
  <cp:lastModifiedBy>陈卓</cp:lastModifiedBy>
  <dcterms:created xsi:type="dcterms:W3CDTF">2013-03-18T17:32:00Z</dcterms:created>
  <cp:lastPrinted>2025-06-19T11:31:00Z</cp:lastPrinted>
  <dcterms:modified xsi:type="dcterms:W3CDTF">2025-11-28T06:15:40Z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119BB9ED231E42F685DF26EA23CFEC4E_13</vt:lpwstr>
  </property>
</Properties>
</file>